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12975" activeTab="1"/>
  </bookViews>
  <sheets>
    <sheet name="2023库汇总" sheetId="1" r:id="rId1"/>
    <sheet name="2023库统计" sheetId="2" r:id="rId2"/>
  </sheets>
  <externalReferences>
    <externalReference r:id="rId5"/>
  </externalReferences>
  <definedNames>
    <definedName name="项目分类">#REF!</definedName>
  </definedNames>
  <calcPr fullCalcOnLoad="1"/>
</workbook>
</file>

<file path=xl/sharedStrings.xml><?xml version="1.0" encoding="utf-8"?>
<sst xmlns="http://schemas.openxmlformats.org/spreadsheetml/2006/main" count="1702" uniqueCount="625">
  <si>
    <t>附件3</t>
  </si>
  <si>
    <r>
      <t>洛阳</t>
    </r>
    <r>
      <rPr>
        <sz val="18"/>
        <rFont val="方正小标宋简体"/>
        <family val="4"/>
      </rPr>
      <t>市</t>
    </r>
    <r>
      <rPr>
        <u val="single"/>
        <sz val="18"/>
        <rFont val="方正小标宋简体"/>
        <family val="4"/>
      </rPr>
      <t>孟津</t>
    </r>
    <r>
      <rPr>
        <sz val="18"/>
        <rFont val="方正小标宋简体"/>
        <family val="4"/>
      </rPr>
      <t>区</t>
    </r>
    <r>
      <rPr>
        <u val="single"/>
        <sz val="18"/>
        <rFont val="方正小标宋简体"/>
        <family val="4"/>
      </rPr>
      <t>2023</t>
    </r>
    <r>
      <rPr>
        <sz val="18"/>
        <rFont val="方正小标宋简体"/>
        <family val="4"/>
      </rPr>
      <t>年度县级巩固拓展脱贫攻坚成果和乡村振兴项目库汇总表</t>
    </r>
  </si>
  <si>
    <t>单位：个、万元</t>
  </si>
  <si>
    <t>县（市、区）</t>
  </si>
  <si>
    <t>项目库合计</t>
  </si>
  <si>
    <t>产业发展</t>
  </si>
  <si>
    <t>就业项目</t>
  </si>
  <si>
    <t>乡村行动建设</t>
  </si>
  <si>
    <t>易地扶贫搬迁后扶</t>
  </si>
  <si>
    <t>项目管理费</t>
  </si>
  <si>
    <t>项目总量</t>
  </si>
  <si>
    <t>资金总量</t>
  </si>
  <si>
    <t>项目数量</t>
  </si>
  <si>
    <t>资金规模</t>
  </si>
  <si>
    <t>生产项目</t>
  </si>
  <si>
    <t>加工流通</t>
  </si>
  <si>
    <t>配套设施</t>
  </si>
  <si>
    <t>产业服务支撑</t>
  </si>
  <si>
    <t>金融保险配套</t>
  </si>
  <si>
    <t>务工补助</t>
  </si>
  <si>
    <t>就业</t>
  </si>
  <si>
    <t>乡村工匠</t>
  </si>
  <si>
    <t>公益性岗位</t>
  </si>
  <si>
    <t>培训</t>
  </si>
  <si>
    <t>农村基础设施（含产业配套基础设施）</t>
  </si>
  <si>
    <t>人居环境整治</t>
  </si>
  <si>
    <t>孟津区2023年</t>
  </si>
  <si>
    <t>洛阳市孟津区2023年度区级巩固拓展脱贫攻坚成果和乡村振兴项目库统计表</t>
  </si>
  <si>
    <t>省辖市</t>
  </si>
  <si>
    <t>项目名称</t>
  </si>
  <si>
    <t>项目类型</t>
  </si>
  <si>
    <t>建设性质</t>
  </si>
  <si>
    <t>实施地点</t>
  </si>
  <si>
    <t>时间进度</t>
  </si>
  <si>
    <t>责任单位</t>
  </si>
  <si>
    <t>建设任务</t>
  </si>
  <si>
    <t>资金筹措方式</t>
  </si>
  <si>
    <t>受益对象</t>
  </si>
  <si>
    <t>绩效目标</t>
  </si>
  <si>
    <t>群众参与</t>
  </si>
  <si>
    <t>帮扶机制</t>
  </si>
  <si>
    <t>合计数</t>
  </si>
  <si>
    <t>一、产业发展</t>
  </si>
  <si>
    <r>
      <t>1.1</t>
    </r>
    <r>
      <rPr>
        <sz val="10"/>
        <rFont val="宋体"/>
        <family val="0"/>
      </rPr>
      <t>生产项目</t>
    </r>
  </si>
  <si>
    <t>洛阳市</t>
  </si>
  <si>
    <t>孟津区</t>
  </si>
  <si>
    <r>
      <t>2023</t>
    </r>
    <r>
      <rPr>
        <sz val="10"/>
        <rFont val="宋体"/>
        <family val="0"/>
      </rPr>
      <t>年度孟津区城关镇杨庄社区肉牛养殖集体经济项目（一组）</t>
    </r>
  </si>
  <si>
    <t>养殖业基地</t>
  </si>
  <si>
    <t>新建</t>
  </si>
  <si>
    <t>城关镇杨庄社区一组</t>
  </si>
  <si>
    <t>2023.1—2023.9</t>
  </si>
  <si>
    <t>区农业农村局</t>
  </si>
  <si>
    <t>新建牛棚5座，1座隔离牛舍、办公用房、门卫室、青储室、干草间、有机肥车间等。</t>
  </si>
  <si>
    <t>财政衔接补助资金</t>
  </si>
  <si>
    <t>城关镇18个社区集体经济，全镇脱贫户770户2231人及监测户79户273人。</t>
  </si>
  <si>
    <t>该项目建成后可实现年存栏800头，出栏量400头，资产经营收入每年预计达到实际投资额的6%，预计年收益不低于58.8万元。</t>
  </si>
  <si>
    <t>是</t>
  </si>
  <si>
    <r>
      <t>项目运营形成的收益，</t>
    </r>
    <r>
      <rPr>
        <sz val="10"/>
        <rFont val="Times New Roman"/>
        <family val="1"/>
      </rPr>
      <t>70%</t>
    </r>
    <r>
      <rPr>
        <sz val="10"/>
        <rFont val="宋体"/>
        <family val="0"/>
      </rPr>
      <t>用于脱贫户和监测户增收，剩余</t>
    </r>
    <r>
      <rPr>
        <sz val="10"/>
        <rFont val="Times New Roman"/>
        <family val="1"/>
      </rPr>
      <t>30%</t>
    </r>
    <r>
      <rPr>
        <sz val="10"/>
        <rFont val="宋体"/>
        <family val="0"/>
      </rPr>
      <t>由镇政府每年通过党政联席会全部分配给相关社区作为集体经济收入。巩固脱贫攻坚期内，相关社区按照本社区集体经济收益分配方案进行差异化二次分配带动脱贫户及社区集体经济发展。</t>
    </r>
  </si>
  <si>
    <r>
      <t>2023</t>
    </r>
    <r>
      <rPr>
        <sz val="10"/>
        <rFont val="宋体"/>
        <family val="0"/>
      </rPr>
      <t>年度孟津区城关镇九泉民宿二期集体经济项目</t>
    </r>
  </si>
  <si>
    <t>休闲农业与乡村旅游</t>
  </si>
  <si>
    <t>城关镇九泉社区</t>
  </si>
  <si>
    <t>窑洞6孔、国学馆一座500平方、国学馆院内外广场、公厕50平方、帐篷营地租赁中心20亩、护坡加固2000平方、道路800米、园路、广场等。</t>
  </si>
  <si>
    <t>该项目建成后资产归城关镇所有，预计每天接待游客300人，预计每天收益30000元，年收益预计达到实际投资额的6%，年收益不低于48万元。</t>
  </si>
  <si>
    <r>
      <t>项目运营形成的收益，</t>
    </r>
    <r>
      <rPr>
        <sz val="10"/>
        <rFont val="Times New Roman"/>
        <family val="1"/>
      </rPr>
      <t>70%</t>
    </r>
    <r>
      <rPr>
        <sz val="10"/>
        <rFont val="宋体"/>
        <family val="0"/>
      </rPr>
      <t>用于脱贫户和监测户增收，剩余3</t>
    </r>
    <r>
      <rPr>
        <sz val="10"/>
        <rFont val="Times New Roman"/>
        <family val="1"/>
      </rPr>
      <t>0%</t>
    </r>
    <r>
      <rPr>
        <sz val="10"/>
        <rFont val="宋体"/>
        <family val="0"/>
      </rPr>
      <t>由镇政府每年通过党政联席会全部分配给相关社区作为集体经济收入。巩固脱贫攻坚期内，相关社区按照本社区集体经济收益分配方案进行差异化二次分配带动脱贫户及社区集体经济发展。</t>
    </r>
  </si>
  <si>
    <r>
      <t>2023</t>
    </r>
    <r>
      <rPr>
        <sz val="10"/>
        <rFont val="宋体"/>
        <family val="0"/>
      </rPr>
      <t>年度孟津区平乐镇天皇村光伏发电集体经济项目</t>
    </r>
  </si>
  <si>
    <t>光伏电站建设</t>
  </si>
  <si>
    <t>平乐镇天皇村</t>
  </si>
  <si>
    <t>2023.3-2023.7</t>
  </si>
  <si>
    <t>建设容量为177.65KW光伏电站一座。</t>
  </si>
  <si>
    <t>天皇村集体经济及天皇村12户脱贫户和2户监测对象。</t>
  </si>
  <si>
    <t>建设容量为177.65KW光伏发电一座，年发电量在20万度左右，预计年收益不低于6.24万元，使用年限预计20年，项目建成后可带动天皇村集体经济发展，帮扶发动天皇村12户脱贫户及2户监测对象增收。</t>
  </si>
  <si>
    <t>项目期内光伏电站年收益的70%部分带动天皇村12户脱贫户及2户监测对象增收，其余收益的30%部分用于村集体经济增收，光伏电站日常维护所需的费用从村集体收益30%内列出。项目带动期限为5年，项目到期后光伏电站产权归天皇村所有。</t>
  </si>
  <si>
    <r>
      <t>2023</t>
    </r>
    <r>
      <rPr>
        <sz val="10"/>
        <rFont val="宋体"/>
        <family val="0"/>
      </rPr>
      <t>年度孟津区平乐镇标准化牛舍集体经济项目</t>
    </r>
  </si>
  <si>
    <t>平乐镇马村</t>
  </si>
  <si>
    <t>建设11栋共计49920平方米的牛舍、4000平方米的青储池以及配套的共计1800平方米粪污沉淀池和晾粪场1个、看护房1座（1400平方）、机械设备间1个（1800平方）、水电、场内道路等设施。</t>
  </si>
  <si>
    <t>平乐镇18个村集体经济及全镇107户脱贫户和62户监测对象。</t>
  </si>
  <si>
    <t>建设11栋共计49920平方米的牛舍、4000平方米的青储池以及配套的粪污沉淀池1个、晾粪场1个、看护房1座、机械设备间1个、水电、场内道路等设施。建成后租赁给企业，预计存栏量不低于1980头牛，年收益不低于项目投资额6%，即每年增收不低于48万元。</t>
  </si>
  <si>
    <t>项目期内，项目年收益70%用于平乐镇107脱贫户及62监测对象差异化收益，脱贫户和监测对象优先参与企业务工。剩余30%部分可作为集体公益金通过镇党政联席会，分配给全镇18个行政村发展社会公益事业。项目带动期限为5年，项目到期后产权归平乐镇政府所有。</t>
  </si>
  <si>
    <r>
      <t>2023</t>
    </r>
    <r>
      <rPr>
        <sz val="10"/>
        <rFont val="宋体"/>
        <family val="0"/>
      </rPr>
      <t>年度孟津区小浪底镇柳树滩乡村旅游集体经济项目</t>
    </r>
  </si>
  <si>
    <t>改建</t>
  </si>
  <si>
    <t>小浪底镇柳树滩村</t>
  </si>
  <si>
    <t>2023.03-2023.08</t>
  </si>
  <si>
    <t>利用原柳树滩村小学校舍，打造8套高品质民宿和一套独栋民宿，用于配套露营基地运营。项目主体三层结构，一二层为民宿房间，三层为配套观光餐厅约260平，8套套房每套约60平方，独栋民宿约200平，项目配套休闲区域约3000平方米。</t>
  </si>
  <si>
    <t>全镇28个村集体经济及1142户脱贫户和169户监测对象。</t>
  </si>
  <si>
    <t>项目打造8套高品质民宿和一套独栋，用于配套露营基地运营。项目建成后，租赁给第三方运营，预计年增加游客量6000人次，年收益不低于项目投资额的6%，即每年21.6万元。</t>
  </si>
  <si>
    <t>项目收益通过小浪底镇党政联席会将项目年收益的70%用于全镇1142户脱贫户及169户监测对象差异化分配增收，其余收益30%分配给28个村用于项目管理、投保、村级集体公益事业等。</t>
  </si>
  <si>
    <r>
      <t>2023</t>
    </r>
    <r>
      <rPr>
        <sz val="10"/>
        <rFont val="宋体"/>
        <family val="0"/>
      </rPr>
      <t>年度孟津区小浪底镇上梭椤沟乡村旅游集体经济项目</t>
    </r>
  </si>
  <si>
    <t>小浪底镇上梭椤沟村</t>
  </si>
  <si>
    <t>以梭椤听风露营基地为基础新建美术馆一个500平方米、民宿两套共计300平方米。</t>
  </si>
  <si>
    <t>以梭椤听风露营基地为基础新建美术馆一个500平方米、民宿两套300平方米，项目建设完成后采用租赁经营模式，由运营商具体经营，预计年增加游客量5000人次，农户满意度不低于95%，年收益不低于项目投资额的6%，即每年23.94万元。</t>
  </si>
  <si>
    <t>项目年收益的70%用于全镇1142户脱贫户及169户监测对象差异化分配增收。剩余30%部分可作为集体公益金通过镇党政联席会，分配给朱坡、庙护、王湾、东达宿、东官庄等28个村发展社会公益事业。</t>
  </si>
  <si>
    <r>
      <t>2023</t>
    </r>
    <r>
      <rPr>
        <sz val="10"/>
        <rFont val="宋体"/>
        <family val="0"/>
      </rPr>
      <t>年度孟津区小浪底镇肉牛养殖集体经济项目</t>
    </r>
  </si>
  <si>
    <t>小浪底镇马屯社区</t>
  </si>
  <si>
    <t>建设标准化牛舍5座共计1.5万平方米，青贮池7000立方米，900平方晾粪场，300平方管理用房等设施。</t>
  </si>
  <si>
    <t>建设5座标准化牛舍共计1.5万平方米，项目建成建成后，产权归小浪底镇人民政府所有，采用租赁经营模式，预计农户满意度不低于95%，年收益不低于项目投资额的6%，即每年57万元。</t>
  </si>
  <si>
    <r>
      <t>2023</t>
    </r>
    <r>
      <rPr>
        <sz val="10"/>
        <rFont val="宋体"/>
        <family val="0"/>
      </rPr>
      <t>年度孟津区送庄镇东山头村光伏电站集体经济项目</t>
    </r>
  </si>
  <si>
    <t>送庄镇东山头村</t>
  </si>
  <si>
    <t>2023.03-2023.07</t>
  </si>
  <si>
    <t>新建300kw光伏电站一座。</t>
  </si>
  <si>
    <t>东山头村集体经济及31户脱贫户和4户监测对象。</t>
  </si>
  <si>
    <t>充分利用小学和老村委会闲置房顶，在不占用土地指标的基础上，增加村级集体收入，安排公益岗位人员，增加群众收益，预计年收益为投资额的6%以上，脱贫户和监测户户均增加收入600元。</t>
  </si>
  <si>
    <t>项目收益的30%用于集体公益事业，70%由村制定差异化分配方案用于该村31户脱贫户和4监测对象增收。</t>
  </si>
  <si>
    <r>
      <t>2023</t>
    </r>
    <r>
      <rPr>
        <sz val="10"/>
        <rFont val="宋体"/>
        <family val="0"/>
      </rPr>
      <t>年度孟津区常袋镇阳光玫瑰产业园项目</t>
    </r>
  </si>
  <si>
    <t>种植业基地</t>
  </si>
  <si>
    <t>常袋镇半坡村、小崔沟村</t>
  </si>
  <si>
    <t>2023.03-2023.09</t>
  </si>
  <si>
    <t>在孟津区常袋镇半坡村、小崔沟村62.84亩果园地上建设阳光玫瑰葡萄种植大棚30亩、配套3米宽道路1200米、电网、配套滴灌62亩、400立方蓄水池等农业设施、储藏室，厕所配套设施。</t>
  </si>
  <si>
    <t>半坡村、小崔沟村集体经济及9户脱贫户和4户监测对象。</t>
  </si>
  <si>
    <t>项目建成后资产归常袋镇人民政府所有，预计年收益不低于投资额的6%，即年收益不低于15.6万元，引导带动群众发展大棚阳光玫瑰葡萄等高效特色种植，提高土地收益率，增加群众收益和村级集体经济收入，以产业发展带动群众增收致富。</t>
  </si>
  <si>
    <t>项目建成后，每年由镇党政联席会议制定半坡村、小崔沟村收益分配数额，由小崔沟村、半坡村各自制定收益分配方案，进行差异化二次分配，项目收益的30%用于半坡村、小崔沟村集体公益事业，收益的70%由村制定差异化分配方案用于这两个村9户脱贫户和4户监测对象增收。此外脱贫户和监测户，一般群众劳动力还可通过参与务工直接增加收入。</t>
  </si>
  <si>
    <r>
      <t>2023</t>
    </r>
    <r>
      <rPr>
        <sz val="10"/>
        <rFont val="宋体"/>
        <family val="0"/>
      </rPr>
      <t>年度孟津区常袋镇光伏电站集体经济项目</t>
    </r>
  </si>
  <si>
    <t>常袋镇常袋社区</t>
  </si>
  <si>
    <t>在常袋镇常袋社区仓储物流车间房顶建设396KW光伏电站一座，配套800KW变压器。</t>
  </si>
  <si>
    <t>常袋镇18个村集体经济及697户脱贫户和105户监测对象。</t>
  </si>
  <si>
    <t>光伏电站设计使用寿命不低于20年，项目建成建成后，产权归常袋镇人民政府所有，预计年收益不低于项目投资额的6%，即每年不低于12万元，带动697户脱贫户和105户监测对象增收。</t>
  </si>
  <si>
    <t>项目建成后，每年由镇党政联席会议制定马岭、姚凹、西小梵、英古、西杨沟、赵沟、酒流凹、土门、半坡、赵凹、武家湾、石碑凹、小崔沟、拐坪、常平、东小梵、潘庄、东地等18个村收益分配数额，项目收益的30%部分可用于村集体公益事业，70%部分用于全镇各村697户脱贫户和105户监测对象增收，由各村制定差异化分配方案。</t>
  </si>
  <si>
    <r>
      <t>2023</t>
    </r>
    <r>
      <rPr>
        <sz val="10"/>
        <rFont val="宋体"/>
        <family val="0"/>
      </rPr>
      <t>年度孟津区麻屯镇庙后村养牛场建设集体经济项目</t>
    </r>
  </si>
  <si>
    <t>麻屯镇庙后村</t>
  </si>
  <si>
    <t>2023.01-2023.08</t>
  </si>
  <si>
    <t>总面积约110亩，建设标准化牛舍3座、建设面积11000平方米，并配套场地硬化500米,管理用房780平方米以及青储池、水电等配套设施。</t>
  </si>
  <si>
    <t>庙后、下河、杨岭上河、任屯等8个村集体经济及192户脱贫户和31户监测对象</t>
  </si>
  <si>
    <t>项目建成后，产权归麻屯镇人民政府所有，采用租赁经营模式，由运营商经营，年存栏肉牛1500头，预计年收益不低于项目投资额的6%，即每年36万元。</t>
  </si>
  <si>
    <t>项目年收益的70%用于全镇8个村192户脱贫户以及31户监测对象差异化收益。剩余30%部分可作为集体公益金通过镇党政联席会，分配给全镇8个村发展集体公益事业。</t>
  </si>
  <si>
    <r>
      <t>2023</t>
    </r>
    <r>
      <rPr>
        <sz val="10"/>
        <rFont val="宋体"/>
        <family val="0"/>
      </rPr>
      <t>年度孟津区麻屯镇下洼村养牛场建设集体经济项目</t>
    </r>
  </si>
  <si>
    <t>麻屯镇下洼村</t>
  </si>
  <si>
    <t>总面积约80亩，建设标准化牛舍8座、建设面积8900平方米，并配套场地硬化400米,管理用房480平方米以及青储池860平方、水电等配套设施。</t>
  </si>
  <si>
    <t>庄沟、下洼、柏树沟、杨树湾、薄姬岭、潘沟、霍村8个村集体经济及158户脱贫户和29户监测对象</t>
  </si>
  <si>
    <t>项目建成后，产权归麻屯镇人民政府所有，采用租赁经营模式，由运营商经营，年存栏肉牛1200头，预计年收益不低于项目投资额的6%，即每年30万元。</t>
  </si>
  <si>
    <t>项目年收益的70%用于全镇8个村158户脱贫户以及29户监测对象差异化收益。剩余30%部分可作为集体公益金通过镇党政联席会，分配给全镇8个村发展集体公益事业。</t>
  </si>
  <si>
    <r>
      <t>2023</t>
    </r>
    <r>
      <rPr>
        <sz val="10"/>
        <rFont val="宋体"/>
        <family val="0"/>
      </rPr>
      <t>年度孟津区横水镇上院村肉牛养殖集体经济项目</t>
    </r>
  </si>
  <si>
    <t>横水镇上院村</t>
  </si>
  <si>
    <t>2023.06—2023.12</t>
  </si>
  <si>
    <t>新建肉牛养殖育肥牛舍一栋3000平方，犊牛舍一栋1000平方，青储池一处4500平方管理用房600平方，风扇50个。</t>
  </si>
  <si>
    <t>横水镇17个村集体，全镇17个村1490户脱贫户及监测户。</t>
  </si>
  <si>
    <r>
      <t>该项目与和谷农业合作，预计年收益不低于</t>
    </r>
    <r>
      <rPr>
        <sz val="10"/>
        <rFont val="Times New Roman"/>
        <family val="1"/>
      </rPr>
      <t>6%</t>
    </r>
    <r>
      <rPr>
        <sz val="10"/>
        <rFont val="宋体"/>
        <family val="0"/>
      </rPr>
      <t>，每年不低于</t>
    </r>
    <r>
      <rPr>
        <sz val="10"/>
        <rFont val="Times New Roman"/>
        <family val="1"/>
      </rPr>
      <t>24</t>
    </r>
    <r>
      <rPr>
        <sz val="10"/>
        <rFont val="宋体"/>
        <family val="0"/>
      </rPr>
      <t>万元。预计存栏量</t>
    </r>
    <r>
      <rPr>
        <sz val="10"/>
        <rFont val="Times New Roman"/>
        <family val="1"/>
      </rPr>
      <t>1000</t>
    </r>
    <r>
      <rPr>
        <sz val="10"/>
        <rFont val="宋体"/>
        <family val="0"/>
      </rPr>
      <t>头，出栏量</t>
    </r>
    <r>
      <rPr>
        <sz val="10"/>
        <rFont val="Times New Roman"/>
        <family val="1"/>
      </rPr>
      <t>400</t>
    </r>
    <r>
      <rPr>
        <sz val="10"/>
        <rFont val="宋体"/>
        <family val="0"/>
      </rPr>
      <t>头。</t>
    </r>
  </si>
  <si>
    <t>项目运营形成的收益由镇政府每年通过党政联席会全部分配给相关村区作为集体经济收入，巩固脱贫攻坚期内，相关社区按照本社区集体经济收益分配方案进行差异化二次分配带动脱贫户及村集体经济发展。</t>
  </si>
  <si>
    <r>
      <t>2023</t>
    </r>
    <r>
      <rPr>
        <sz val="10"/>
        <rFont val="宋体"/>
        <family val="0"/>
      </rPr>
      <t>年度孟津区横水镇元庄肉牛养殖集体经济项目</t>
    </r>
  </si>
  <si>
    <t>横水镇元庄村</t>
  </si>
  <si>
    <t>2023.06-2023.12</t>
  </si>
  <si>
    <t>一期建设牛棚6座、管理房1座，青贮池1座，干草棚1座，2台15--20吨圆盘搅拌机等一系列配套设施以及室外工程配套的水、电、道路硬化等基础设施。</t>
  </si>
  <si>
    <t>横水镇17个村集体及全镇17个村1490户脱贫户和监测对象。</t>
  </si>
  <si>
    <t>2023年孟津区横水镇元庄肉 牛养殖集体经济项目年收益不低于项目投资额6%，即每年增收不低于58.8万元。预计存栏量2000头，出栏量800头。</t>
  </si>
  <si>
    <r>
      <t>2023</t>
    </r>
    <r>
      <rPr>
        <sz val="10"/>
        <rFont val="宋体"/>
        <family val="0"/>
      </rPr>
      <t>年度孟津区横水镇文公村光伏发电集体经济项目</t>
    </r>
  </si>
  <si>
    <t>横水镇文公村</t>
  </si>
  <si>
    <t>2023.03-2023.11</t>
  </si>
  <si>
    <t>建设250KW光伏电站。</t>
  </si>
  <si>
    <t>文公村集体经济及该村50户脱贫户及监测对象。</t>
  </si>
  <si>
    <r>
      <t>利用文公小学屋顶</t>
    </r>
    <r>
      <rPr>
        <sz val="10"/>
        <rFont val="Times New Roman"/>
        <family val="1"/>
      </rPr>
      <t>1200</t>
    </r>
    <r>
      <rPr>
        <sz val="10"/>
        <rFont val="宋体"/>
        <family val="0"/>
      </rPr>
      <t>平方，建设</t>
    </r>
    <r>
      <rPr>
        <sz val="10"/>
        <rFont val="Times New Roman"/>
        <family val="1"/>
      </rPr>
      <t>250KW</t>
    </r>
    <r>
      <rPr>
        <sz val="10"/>
        <rFont val="宋体"/>
        <family val="0"/>
      </rPr>
      <t>光伏电站，预计使用年限</t>
    </r>
    <r>
      <rPr>
        <sz val="10"/>
        <rFont val="Times New Roman"/>
        <family val="1"/>
      </rPr>
      <t>25</t>
    </r>
    <r>
      <rPr>
        <sz val="10"/>
        <rFont val="宋体"/>
        <family val="0"/>
      </rPr>
      <t>年及年发电量</t>
    </r>
    <r>
      <rPr>
        <sz val="10"/>
        <rFont val="Times New Roman"/>
        <family val="1"/>
      </rPr>
      <t>325</t>
    </r>
    <r>
      <rPr>
        <sz val="10"/>
        <rFont val="宋体"/>
        <family val="0"/>
      </rPr>
      <t>万度。预计年收益不低于</t>
    </r>
    <r>
      <rPr>
        <sz val="10"/>
        <rFont val="Times New Roman"/>
        <family val="1"/>
      </rPr>
      <t>7.8</t>
    </r>
    <r>
      <rPr>
        <sz val="10"/>
        <rFont val="宋体"/>
        <family val="0"/>
      </rPr>
      <t>万元。</t>
    </r>
  </si>
  <si>
    <r>
      <t>项目期内，项目年收益不低于</t>
    </r>
    <r>
      <rPr>
        <sz val="10"/>
        <rFont val="Times New Roman"/>
        <family val="1"/>
      </rPr>
      <t>7.8</t>
    </r>
    <r>
      <rPr>
        <sz val="10"/>
        <rFont val="宋体"/>
        <family val="0"/>
      </rPr>
      <t>万元，</t>
    </r>
    <r>
      <rPr>
        <sz val="10"/>
        <rFont val="Times New Roman"/>
        <family val="1"/>
      </rPr>
      <t>70%</t>
    </r>
    <r>
      <rPr>
        <sz val="10"/>
        <rFont val="宋体"/>
        <family val="0"/>
      </rPr>
      <t>用于文公村脱贫户和监测对象差异化收益。</t>
    </r>
    <r>
      <rPr>
        <sz val="10"/>
        <rFont val="Times New Roman"/>
        <family val="1"/>
      </rPr>
      <t>30%</t>
    </r>
    <r>
      <rPr>
        <sz val="10"/>
        <rFont val="宋体"/>
        <family val="0"/>
      </rPr>
      <t>作为村集体收入，用于发展该村村级公益事业。</t>
    </r>
  </si>
  <si>
    <r>
      <t>2023</t>
    </r>
    <r>
      <rPr>
        <sz val="10"/>
        <rFont val="宋体"/>
        <family val="0"/>
      </rPr>
      <t>年度孟津区横水镇红桥村光伏发电集体经济项目</t>
    </r>
  </si>
  <si>
    <t>横水镇红桥村</t>
  </si>
  <si>
    <t>建设202KW光伏电站。</t>
  </si>
  <si>
    <t>红桥村集体经济及该村85户脱贫户和监测对象。</t>
  </si>
  <si>
    <r>
      <t>利用红桥村委大院</t>
    </r>
    <r>
      <rPr>
        <sz val="10"/>
        <rFont val="Times New Roman"/>
        <family val="1"/>
      </rPr>
      <t>1500</t>
    </r>
    <r>
      <rPr>
        <sz val="10"/>
        <rFont val="宋体"/>
        <family val="0"/>
      </rPr>
      <t>平方，建设</t>
    </r>
    <r>
      <rPr>
        <sz val="10"/>
        <rFont val="Times New Roman"/>
        <family val="1"/>
      </rPr>
      <t>200KW</t>
    </r>
    <r>
      <rPr>
        <sz val="10"/>
        <rFont val="宋体"/>
        <family val="0"/>
      </rPr>
      <t>光伏电站，预计年收益不低于</t>
    </r>
    <r>
      <rPr>
        <sz val="10"/>
        <rFont val="Times New Roman"/>
        <family val="1"/>
      </rPr>
      <t>6.6</t>
    </r>
    <r>
      <rPr>
        <sz val="10"/>
        <rFont val="宋体"/>
        <family val="0"/>
      </rPr>
      <t>万元。预计使用年限</t>
    </r>
    <r>
      <rPr>
        <sz val="10"/>
        <rFont val="Times New Roman"/>
        <family val="1"/>
      </rPr>
      <t>25</t>
    </r>
    <r>
      <rPr>
        <sz val="10"/>
        <rFont val="宋体"/>
        <family val="0"/>
      </rPr>
      <t>年及年发电量</t>
    </r>
    <r>
      <rPr>
        <sz val="10"/>
        <rFont val="Times New Roman"/>
        <family val="1"/>
      </rPr>
      <t>390</t>
    </r>
    <r>
      <rPr>
        <sz val="10"/>
        <rFont val="宋体"/>
        <family val="0"/>
      </rPr>
      <t>万度</t>
    </r>
  </si>
  <si>
    <r>
      <t>项目期内，项目年收益不低于</t>
    </r>
    <r>
      <rPr>
        <sz val="10"/>
        <rFont val="Times New Roman"/>
        <family val="1"/>
      </rPr>
      <t>6.6</t>
    </r>
    <r>
      <rPr>
        <sz val="10"/>
        <rFont val="宋体"/>
        <family val="0"/>
      </rPr>
      <t>万元，</t>
    </r>
    <r>
      <rPr>
        <sz val="10"/>
        <rFont val="Times New Roman"/>
        <family val="1"/>
      </rPr>
      <t>70%</t>
    </r>
    <r>
      <rPr>
        <sz val="10"/>
        <rFont val="宋体"/>
        <family val="0"/>
      </rPr>
      <t>用于红桥村脱贫户和监测对象差异化收益。</t>
    </r>
    <r>
      <rPr>
        <sz val="10"/>
        <rFont val="Times New Roman"/>
        <family val="1"/>
      </rPr>
      <t>30%</t>
    </r>
    <r>
      <rPr>
        <sz val="10"/>
        <rFont val="宋体"/>
        <family val="0"/>
      </rPr>
      <t>作为村集体收入，用于发展该村村级公益事业。</t>
    </r>
  </si>
  <si>
    <r>
      <t>2023</t>
    </r>
    <r>
      <rPr>
        <sz val="10"/>
        <rFont val="宋体"/>
        <family val="0"/>
      </rPr>
      <t>年孟津区城关镇贾滹沱社区特色水果种植集体经济项目</t>
    </r>
  </si>
  <si>
    <t>城关镇贾滹沱社区</t>
  </si>
  <si>
    <t>2023.05-2023.10</t>
  </si>
  <si>
    <t>温室大棚20座共计30915平方，管护房3座共计60.65平方，配套设施道路、水电等。</t>
  </si>
  <si>
    <t>项目设计使用寿命不低于15年该项目建成后归城关镇政府所有，由运营商承租运营，资产经营收入每年预计达到实际投资额的6%，项目运营后同等条件下脱贫户劳动力可优先到项目地务工增收。该项目比较稳定，综合收益率较高,群众对项目实施效果非常满意。</t>
  </si>
  <si>
    <t>项目运营形成的收益，70%用于脱贫户和监测户增收，剩余30%由镇政府每年通过党政联席会全部分配给相关社区作为集体经济收入。巩固脱贫攻坚期内，相关社区按照本社区集体经济收益分配方案进行差异化二次分配带动脱贫户及社区集体经济发展。</t>
  </si>
  <si>
    <r>
      <t>2023</t>
    </r>
    <r>
      <rPr>
        <sz val="10"/>
        <rFont val="宋体"/>
        <family val="0"/>
      </rPr>
      <t>年度孟津区小浪底镇崔岭村羊舍集体经济项目</t>
    </r>
  </si>
  <si>
    <t>小浪底镇崔岭村</t>
  </si>
  <si>
    <t>2023.04-2023.09</t>
  </si>
  <si>
    <r>
      <t>崔岭村申请财政资金</t>
    </r>
    <r>
      <rPr>
        <sz val="10"/>
        <rFont val="Times New Roman"/>
        <family val="1"/>
      </rPr>
      <t>58</t>
    </r>
    <r>
      <rPr>
        <sz val="10"/>
        <rFont val="宋体"/>
        <family val="0"/>
      </rPr>
      <t>万元，用于建设</t>
    </r>
    <r>
      <rPr>
        <sz val="10"/>
        <rFont val="Times New Roman"/>
        <family val="1"/>
      </rPr>
      <t>550</t>
    </r>
    <r>
      <rPr>
        <sz val="10"/>
        <rFont val="宋体"/>
        <family val="0"/>
      </rPr>
      <t>平方羊舍，约能容纳</t>
    </r>
    <r>
      <rPr>
        <sz val="10"/>
        <rFont val="Times New Roman"/>
        <family val="1"/>
      </rPr>
      <t>300</t>
    </r>
    <r>
      <rPr>
        <sz val="10"/>
        <rFont val="宋体"/>
        <family val="0"/>
      </rPr>
      <t>头羊，包含肉羊舍一间、产房一间、管理用房及饲料加工房一间及其他相关配套设施。建成后产权归崔岭村所有，由第三方租赁运营，从未发展壮大村集体经济。</t>
    </r>
  </si>
  <si>
    <t>崔岭村集体经济和52户脱贫户及7户监测对象</t>
  </si>
  <si>
    <t>崔岭村申请财政衔接补助资金58万元，用于羊舍建设，项目建成后，租赁给第三方运营，预计村集体年收益不低于项目投资额的6%，即每年3.48万元。该项目比较稳定，综合收益率较高,群众对项目满意度达到98%。</t>
  </si>
  <si>
    <t>项目期内，项目年收益的70%用于崔岭村52户脱贫户及7户监测对象差异化收益分配，其余收益30%用于村级集体公益事业等。</t>
  </si>
  <si>
    <r>
      <t>2023</t>
    </r>
    <r>
      <rPr>
        <sz val="10"/>
        <rFont val="宋体"/>
        <family val="0"/>
      </rPr>
      <t>年度孟津区小浪底镇朱坡村肉牛养殖集体经济项目</t>
    </r>
  </si>
  <si>
    <t>小浪底镇朱坡村</t>
  </si>
  <si>
    <t>2023.04-2023.10</t>
  </si>
  <si>
    <t>小浪底镇申请财政资金390万元，利用朱坡村闲置56亩地，用于建设一座高标准牛场,约能容纳800头牛，包含标准化牛舍、青贮池、晾粪场、管理用房等配套设施，从而发展壮大村集体经济。</t>
  </si>
  <si>
    <t>小浪底镇28个村集体经济和1130户脱贫户及178户监测对象。</t>
  </si>
  <si>
    <t>小浪底镇申请财政资金390万元用于建设一座高标准牛场，建成后，产权归小浪底镇政府所有，年收益不低于项目投资额的6%。该项目比较稳定，综合收益率较高,群众对项目满意度达到98%。</t>
  </si>
  <si>
    <t>项目期内，项目收益通过小浪底镇党政联席会将项目年收益的70%用于小浪底镇28个村集体经济和1130户脱贫户及178户监测对象差异化收益分配，其余收益30%分配给各村用于村级集体公益事业等。</t>
  </si>
  <si>
    <r>
      <t>2023</t>
    </r>
    <r>
      <rPr>
        <sz val="10"/>
        <rFont val="宋体"/>
        <family val="0"/>
      </rPr>
      <t>年度孟津区朝阳镇奶牛养殖集体经济项目</t>
    </r>
  </si>
  <si>
    <t>朝阳镇闫凹村</t>
  </si>
  <si>
    <t>扩建4300平方米牛舍，增加存栏800头。并配套青贮池6000立方米、水电等基础设施。</t>
  </si>
  <si>
    <t>朝阳镇闫凹村、后李村、小良村、北陈村等4个村96户脱贫户和监测对象</t>
  </si>
  <si>
    <t>该项目建成后进行租赁，预计存栏量不低于800头牛，年收益不低于项目投资额6%，即每年增收不低于21万元。</t>
  </si>
  <si>
    <t>该项目建成后，每年收益由镇级统筹安排，根据实际情况研究确定4个村年度收益分配方案，总收益不低于70%实行多样化措施进行差异化分配，用于公益岗位、奖补激励和无劳动力户保底收益等，剩余部分增加村集体经济收入，用于发展村公益事业。</t>
  </si>
  <si>
    <t>2023年度孟津区小浪底镇寺院坡村香菇育种大棚集体经济项目</t>
  </si>
  <si>
    <t>小浪底镇寺院坡村</t>
  </si>
  <si>
    <t>2023.11-2023.12</t>
  </si>
  <si>
    <t>寺院坡村申请财政资金13.5万，用于购买2台1吨锅炉、网膜、十丝棚膜、导链、压膜带及安装费等。购买安装好后由运营商承租运营。</t>
  </si>
  <si>
    <t>寺院坡村集体经济和30户脱贫户及6户监测对象</t>
  </si>
  <si>
    <t>寺院坡村申请财政资金13.5万，用于购买2台1吨锅炉、网膜、十丝棚膜、导链、压膜带及安装费等。产权归寺院坡村所有，由运营商承租运营，年收益不低于项目投资额的6%。该项目比较稳定，综合收益率较高,群众对项目实施效果非常满意。</t>
  </si>
  <si>
    <t>项目期内，项目年收益的70%用于寺院坡村脱贫户及监测对象差异化收益，其余收益30%用于项目管理、村级集体公益事业等。</t>
  </si>
  <si>
    <r>
      <t>1.2</t>
    </r>
    <r>
      <rPr>
        <sz val="10"/>
        <rFont val="宋体"/>
        <family val="0"/>
      </rPr>
      <t>加工流通</t>
    </r>
  </si>
  <si>
    <t>2023年度孟津区会盟镇吕村农产品保鲜库建设集体经济项目</t>
  </si>
  <si>
    <t>农产品仓储保鲜冷链基础设施建设</t>
  </si>
  <si>
    <t>会盟镇吕村</t>
  </si>
  <si>
    <t>2023.03-2023.06</t>
  </si>
  <si>
    <t>总规模为880平方米，其中保鲜库880平方米，结构形式为钢结构；预处理及临时存放区、通道。</t>
  </si>
  <si>
    <r>
      <t>会盟镇</t>
    </r>
    <r>
      <rPr>
        <sz val="10"/>
        <rFont val="Times New Roman"/>
        <family val="1"/>
      </rPr>
      <t>19</t>
    </r>
    <r>
      <rPr>
        <sz val="10"/>
        <rFont val="宋体"/>
        <family val="0"/>
      </rPr>
      <t>个村集体经济及全镇</t>
    </r>
    <r>
      <rPr>
        <sz val="10"/>
        <rFont val="Times New Roman"/>
        <family val="1"/>
      </rPr>
      <t>46</t>
    </r>
    <r>
      <rPr>
        <sz val="10"/>
        <rFont val="宋体"/>
        <family val="0"/>
      </rPr>
      <t>户脱贫户和</t>
    </r>
    <r>
      <rPr>
        <sz val="10"/>
        <rFont val="Times New Roman"/>
        <family val="1"/>
      </rPr>
      <t>29</t>
    </r>
    <r>
      <rPr>
        <sz val="10"/>
        <rFont val="宋体"/>
        <family val="0"/>
      </rPr>
      <t>户监测对象。</t>
    </r>
  </si>
  <si>
    <t>吕村保鲜库加工项目建成后，产权归会盟镇人民政府所有，采用租赁经营模式，由运营商经营，预计年收益不低于项目投资额6%，即不低于12.6万元。</t>
  </si>
  <si>
    <t>项目建成后，年收益的70%用于带动会盟镇19个村集体经济增收及村级公益事业，带动46户脱贫户及年度监测对象增收。</t>
  </si>
  <si>
    <r>
      <t>2023</t>
    </r>
    <r>
      <rPr>
        <sz val="11"/>
        <rFont val="宋体"/>
        <family val="0"/>
      </rPr>
      <t>年度孟津区会盟镇李庄村莲藕深加工集体经济项目</t>
    </r>
  </si>
  <si>
    <t>加工业</t>
  </si>
  <si>
    <t>会盟镇李庄村</t>
  </si>
  <si>
    <t>购置杀青机、热风循环烘箱、三维运动混合机、三角袋茶叶包装机、自动封切机等设备生产线1条。</t>
  </si>
  <si>
    <t>李庄莲藕深加工项目建成后，产权归会盟镇人民政府所有，采用租赁经营模式，由运营商经营，提高会盟镇莲藕产业深加工水平，直接带动就业20余人，预计年收益不低于项目投资额6%，即不低于12万元。</t>
  </si>
  <si>
    <t>2023年度孟津区会盟镇吕村果木综合利用集体经济项目</t>
  </si>
  <si>
    <t>建设加工车间350余平方米，硬化场地1800平方米，购置果木粉碎机及生物燃料颗粒机生产线1条，配套水电、厕所等。</t>
  </si>
  <si>
    <t>项目建成后，产权归会盟镇人民政府所有，采用租赁经营模式，由运营商经营，解决周边5个临近村果木枯树枝再利用问题，预计年收益不低于项目投资额6%，即不低于13.8万元。</t>
  </si>
  <si>
    <r>
      <t>2023</t>
    </r>
    <r>
      <rPr>
        <sz val="10"/>
        <rFont val="宋体"/>
        <family val="0"/>
      </rPr>
      <t>年度孟津区平乐镇吕庙村农产品保鲜库建设集体经济项目</t>
    </r>
  </si>
  <si>
    <t>平乐镇吕庙村</t>
  </si>
  <si>
    <t>2023.3-2023.6</t>
  </si>
  <si>
    <t>设长21米宽12米高9.1米占地260平方米农产品保鲜库以及配套的电、消防、避雷等设施。</t>
  </si>
  <si>
    <t>平乐镇吕庙村1户脱贫户及7户监测对象和吕庙村集体经济。</t>
  </si>
  <si>
    <t>项目收益不低于资金金额的6%，预计年收益不低于3.54万元，差异化扶持脱贫户及监测对象增收，同时不断壮大村集体经济。</t>
  </si>
  <si>
    <t>项目收益的70%用于差异化分配扶持脱贫户及监测对象增收，其余30%用于村集体公益事业发展。项目带动期限为5年，项目到期后产权归吕庙村所有。</t>
  </si>
  <si>
    <r>
      <t>2023</t>
    </r>
    <r>
      <rPr>
        <sz val="10"/>
        <rFont val="宋体"/>
        <family val="0"/>
      </rPr>
      <t>年度孟津区常袋镇英古村冷链保鲜设施集体经济项目</t>
    </r>
  </si>
  <si>
    <t>农产品仓储冷链保鲜基础设施建设</t>
  </si>
  <si>
    <t>常袋镇英古村</t>
  </si>
  <si>
    <t>建设657平方米气调库及冷库库一座；安装制冷设备压缩机、冷风机、制冷机组、气调设备，配套相应用电设施；处理地基并硬化抗冻混凝土地面，配备冷风幕、周转箱、300KV变压器等配套设施。</t>
  </si>
  <si>
    <t>英古村集体经济及英古村46户脱贫户及6户监测对象</t>
  </si>
  <si>
    <t>项目设计使用寿命不低于20年，项目建设后资产归常袋镇英古村所有，用于农产品仓储物流冷链，采用资产收益模式，由英古村合作社运营，年收益不低于项目投资额的6%，即项目每年收益不低于10.2万元，可带动英古村集体经济发展，帮扶带动46户脱贫户及6户监测对象增收。</t>
  </si>
  <si>
    <t>孟津区常袋镇英古村冷链保鲜设施集体经济项目，预计项目年收益不低于10.2万元，可带动英古村集体经济发展，收益的70%部分可带动46户脱贫户和6户监测对象增收，其余收益30%部分用于村级集体公益事业。</t>
  </si>
  <si>
    <r>
      <t>2023</t>
    </r>
    <r>
      <rPr>
        <sz val="10"/>
        <rFont val="宋体"/>
        <family val="0"/>
      </rPr>
      <t>年度孟津区常袋镇马岭村冷链保鲜设施集体经济项目</t>
    </r>
  </si>
  <si>
    <t>常袋镇马岭村</t>
  </si>
  <si>
    <t>建设199平方米气调库及85.45分拣车间一座；安装制冷设备压缩机、冷风机、制冷机组、气调设备，配套相应用电设施；处理地基并硬化抗冻混凝土地面，配备冷风幕及配套设施。</t>
  </si>
  <si>
    <t>马岭村集体经济及马岭村148户脱贫户及14户监测对象</t>
  </si>
  <si>
    <t>项目设计使用寿命不低于20年，项目建设后资产归常袋镇马岭村所有，用于农产品仓储物流冷链，采用资产收益模式，由马岭村合作社运营，年收益不低于项目投资额的6%，即项目每年收益不低于4.8万元，可带动马岭村集体经济发展，帮扶带动148户脱贫户及14户监测对象增收。</t>
  </si>
  <si>
    <t>孟津区常袋镇马岭村冷链保鲜设施集体经济项目，预计项目年收益不低于4.8万元，可带动马岭村集体经济发展，收益的70%部分可带动148户脱贫户和14户监测对象增收，其余收益30%部分用于村级集体公益事业。</t>
  </si>
  <si>
    <r>
      <t>2023</t>
    </r>
    <r>
      <rPr>
        <sz val="10"/>
        <rFont val="宋体"/>
        <family val="0"/>
      </rPr>
      <t>年度孟津区小浪底镇马屯社区仓储集体经济项目</t>
    </r>
  </si>
  <si>
    <t>2023.04-2023.12</t>
  </si>
  <si>
    <t>小浪底镇申请财政资金200万，利用马屯社区2.2亩建设用地，新建1000平方冷库，安装制冷设备压缩机、冷风机、制冷机组、气调设备，配套相应用电设施；处理地基并硬化抗冻混凝土地面等，建成后由运营商承租运营。</t>
  </si>
  <si>
    <t>小浪底镇28个村集体经济和1130户脱贫户及178户监测对象</t>
  </si>
  <si>
    <t>小浪底镇申请财政资金200万，利用马屯社区2.2亩建设用地，新建1000平方冷库，建成后，产权归小浪底镇政府所有，由运营商承租运营，年收益不低于项目投资额的6%，即每年12万元。该项目比较稳定，综合收益率较高,群众对项目满意率达到98%。</t>
  </si>
  <si>
    <r>
      <t>2023</t>
    </r>
    <r>
      <rPr>
        <sz val="10"/>
        <rFont val="宋体"/>
        <family val="0"/>
      </rPr>
      <t>年度孟津区会盟镇李庄村农产品交易中心项目</t>
    </r>
  </si>
  <si>
    <t>市场建设和农村物流</t>
  </si>
  <si>
    <t>孟津区农业农村局</t>
  </si>
  <si>
    <t>新建1800平方交易中心共两层及相关配套水电等设施。</t>
  </si>
  <si>
    <t>会盟镇19个村集体经济、46个脱贫户及年度监测对象。</t>
  </si>
  <si>
    <r>
      <t>会盟镇申请财政资金400万，利用李庄村建设用地，新建</t>
    </r>
    <r>
      <rPr>
        <sz val="10"/>
        <rFont val="Times New Roman"/>
        <family val="1"/>
      </rPr>
      <t>2200</t>
    </r>
    <r>
      <rPr>
        <sz val="10"/>
        <rFont val="宋体"/>
        <family val="0"/>
      </rPr>
      <t>平方农产品交易中心。项目建成后，租赁给第三方运营，预计农产品交易中心承载游客</t>
    </r>
    <r>
      <rPr>
        <sz val="10"/>
        <rFont val="Times New Roman"/>
        <family val="1"/>
      </rPr>
      <t>10</t>
    </r>
    <r>
      <rPr>
        <sz val="10"/>
        <rFont val="宋体"/>
        <family val="0"/>
      </rPr>
      <t>万余次，每年收益不低于投资额</t>
    </r>
    <r>
      <rPr>
        <sz val="10"/>
        <rFont val="Times New Roman"/>
        <family val="1"/>
      </rPr>
      <t>6%</t>
    </r>
    <r>
      <rPr>
        <sz val="10"/>
        <rFont val="宋体"/>
        <family val="0"/>
      </rPr>
      <t>，即不低于</t>
    </r>
    <r>
      <rPr>
        <sz val="10"/>
        <rFont val="Times New Roman"/>
        <family val="1"/>
      </rPr>
      <t>24</t>
    </r>
    <r>
      <rPr>
        <sz val="10"/>
        <rFont val="宋体"/>
        <family val="0"/>
      </rPr>
      <t>万元。</t>
    </r>
  </si>
  <si>
    <r>
      <t>会盟镇李庄村农产品交易中心项目建成后，预计项目年收益不低于</t>
    </r>
    <r>
      <rPr>
        <sz val="10"/>
        <rFont val="Times New Roman"/>
        <family val="1"/>
      </rPr>
      <t>24</t>
    </r>
    <r>
      <rPr>
        <sz val="10"/>
        <rFont val="宋体"/>
        <family val="0"/>
      </rPr>
      <t>万元，年收益的</t>
    </r>
    <r>
      <rPr>
        <sz val="10"/>
        <rFont val="Times New Roman"/>
        <family val="1"/>
      </rPr>
      <t>70%</t>
    </r>
    <r>
      <rPr>
        <sz val="10"/>
        <rFont val="宋体"/>
        <family val="0"/>
      </rPr>
      <t>用于带动会盟镇</t>
    </r>
    <r>
      <rPr>
        <sz val="10"/>
        <rFont val="Times New Roman"/>
        <family val="1"/>
      </rPr>
      <t>19</t>
    </r>
    <r>
      <rPr>
        <sz val="10"/>
        <rFont val="宋体"/>
        <family val="0"/>
      </rPr>
      <t>个村集体经济增收及村级公益事业，带动</t>
    </r>
    <r>
      <rPr>
        <sz val="10"/>
        <rFont val="Times New Roman"/>
        <family val="1"/>
      </rPr>
      <t>46</t>
    </r>
    <r>
      <rPr>
        <sz val="10"/>
        <rFont val="宋体"/>
        <family val="0"/>
      </rPr>
      <t>户脱贫户及年度监测对象增收。</t>
    </r>
  </si>
  <si>
    <r>
      <t>2023</t>
    </r>
    <r>
      <rPr>
        <sz val="10"/>
        <rFont val="宋体"/>
        <family val="0"/>
      </rPr>
      <t>年度孟津区会盟镇屋鸾村农产品展销综合体项目</t>
    </r>
  </si>
  <si>
    <t>品牌打造和展销平台</t>
  </si>
  <si>
    <t>会盟镇屋鸾村</t>
  </si>
  <si>
    <t>新建7000平方钢结构农产品展销综合体共三层及相关配套水电等设施。</t>
  </si>
  <si>
    <t>会盟镇申请财政资金1000万元，利用屋鸾村建设用地，建设7000平方农产品展销综合体，该项目建成后将承接呼南高铁会盟段福源商贸城整体搬迁转接工作，项目建成后，租赁给第三方运营，预计农产品交易中心承载游客年增加游客量100万人次，年收益不低于项目投资额的6%，即不低于60万元。</t>
  </si>
  <si>
    <t>2023年度孟津区会盟镇屋鸾村农产品展销综合体项目建成后，预计年收益不低于60万元，年收益的70%用于带动会盟镇19个村集体经济增收及村级公益事业，带动46户脱贫户及年度监测对象增收。</t>
  </si>
  <si>
    <r>
      <t>2023</t>
    </r>
    <r>
      <rPr>
        <sz val="10"/>
        <rFont val="宋体"/>
        <family val="0"/>
      </rPr>
      <t>年度孟津区会盟镇老城村仓储集体经济项目</t>
    </r>
  </si>
  <si>
    <t>会盟镇老城村</t>
  </si>
  <si>
    <t>新建2200平方钢结构车间一座及相关配套水电等设施</t>
  </si>
  <si>
    <t>会盟镇申请财政资金280万元，利用老城村建设用地，建设2200平车间一座，该项目建成后，租赁给第三方运营公司运营，每年收益不低于投资额6%，即不低于16.8万元。</t>
  </si>
  <si>
    <t>2023年度孟津区会盟镇老城村仓储集体经济项目建成后，预计年收益不低于16.8万元。年收益的70%用于带动会盟镇19个村集体经济增收及村级公益事业，带动46户脱贫户及年度监测对象增收、通过厂房租赁，带动50人增收。</t>
  </si>
  <si>
    <r>
      <t>2023</t>
    </r>
    <r>
      <rPr>
        <sz val="10"/>
        <rFont val="宋体"/>
        <family val="0"/>
      </rPr>
      <t>年度孟津区会盟镇马庄村农产品仓储物流项目</t>
    </r>
  </si>
  <si>
    <t>会盟镇马庄村</t>
  </si>
  <si>
    <t>新建3500平方钢结构交易中心共两层及相关配套水电等设施</t>
  </si>
  <si>
    <t>会盟镇申请财政资金500万元，利用马庄村建设用地。建设3500平钢结构交易中心。项目建成后，租赁给第三方运营，预计农产品交易中心承载游客10万余次，每年收益不低于投资额6%，即不低于30万元。</t>
  </si>
  <si>
    <t>2023年度孟津区会盟镇马庄村农产品仓储物流项目建成后，预计年收益不低于30万元。年收益的70%用于带动会盟镇19个村集体经济增收及村级公益事业，带动46户脱贫户及年度监测对象增收。</t>
  </si>
  <si>
    <r>
      <t>2023</t>
    </r>
    <r>
      <rPr>
        <sz val="10"/>
        <rFont val="宋体"/>
        <family val="0"/>
      </rPr>
      <t>年度孟津区会盟镇双槐村农产品仓储集体经济项目</t>
    </r>
  </si>
  <si>
    <t>农产品仓储保险冷链基础设施建设</t>
  </si>
  <si>
    <t>会盟镇双槐村</t>
  </si>
  <si>
    <t>利用双槐村闲置土地，建设600平方米粮库一座、硬化晾晒场地800平方米及围墙等基础设施。</t>
  </si>
  <si>
    <t>会盟镇19个村集体经济、46户脱贫户及年度监测对象。</t>
  </si>
  <si>
    <t>会盟镇申请财政资金190万元，利用双槐村建设用地，建设农产品仓储库一座，项目建成后，租赁给双槐村经济合作社运营，每年收益不低于投资额6%，即不低于11.4万元。</t>
  </si>
  <si>
    <t>2023年度孟津区会盟镇双槐村农产品仓储集体经济项目建成后，预计年收益不低于11.4万元。年收益的70%用于带动会盟镇19个村集体经济增收及村级公益事业，带动46户脱贫户及年度监测对象增收。</t>
  </si>
  <si>
    <r>
      <t>2023</t>
    </r>
    <r>
      <rPr>
        <sz val="10"/>
        <rFont val="宋体"/>
        <family val="0"/>
      </rPr>
      <t>年度孟津区会盟镇双槐村精品大米加工二期提升项目</t>
    </r>
  </si>
  <si>
    <t>在双槐村精品大米加工一期项目基础上进行生产设备升级优化采购50吨地磅一台、大米精选机一台、真空包装机一台、稻糠粉碎机一台、铲车一辆。</t>
  </si>
  <si>
    <t>会盟镇申请财政资金40万元，在双槐大米加工一期项目基础上。进行生产设备采购采购完成后，租赁给双槐村经济合作社运营，配合村责任田托管经营、每年收益不低于投资额6%，即不低于2.4万元。</t>
  </si>
  <si>
    <t>2023年度孟津区会盟镇双槐村精品大米加工二期提升项目建成后，预计年收益不低于2.4万元，年收益的70%用于带动会盟镇19个村集体经济增收及村级公益事业，带动46户脱贫户及年度监测对象增收。</t>
  </si>
  <si>
    <r>
      <t>2023</t>
    </r>
    <r>
      <rPr>
        <sz val="10"/>
        <rFont val="宋体"/>
        <family val="0"/>
      </rPr>
      <t>年度孟津区会盟镇双槐村水利设施提升项目</t>
    </r>
  </si>
  <si>
    <t>小型农田水利设施建设</t>
  </si>
  <si>
    <t>建设标准化灌溉渠2100米，渠道底部宽60厘米，上部宽130厘米，高70厘米。设置分水闸24个。</t>
  </si>
  <si>
    <r>
      <t>会盟镇申请财政资金70万元，建设标准化灌溉渠一条，租赁给双槐村经济合作社运营，配合村责任田托管经营、每年收益不低于投资额</t>
    </r>
    <r>
      <rPr>
        <sz val="10"/>
        <rFont val="Times New Roman"/>
        <family val="1"/>
      </rPr>
      <t>6%</t>
    </r>
    <r>
      <rPr>
        <sz val="10"/>
        <rFont val="宋体"/>
        <family val="0"/>
      </rPr>
      <t>，即不低于</t>
    </r>
    <r>
      <rPr>
        <sz val="10"/>
        <rFont val="Times New Roman"/>
        <family val="1"/>
      </rPr>
      <t>4.2</t>
    </r>
    <r>
      <rPr>
        <sz val="10"/>
        <rFont val="宋体"/>
        <family val="0"/>
      </rPr>
      <t>万元。</t>
    </r>
  </si>
  <si>
    <r>
      <t>2023</t>
    </r>
    <r>
      <rPr>
        <sz val="10"/>
        <rFont val="宋体"/>
        <family val="0"/>
      </rPr>
      <t>年度孟津区会盟镇双槐村水利设施提升项目建成后，预计年收益</t>
    </r>
    <r>
      <rPr>
        <sz val="10"/>
        <rFont val="Times New Roman"/>
        <family val="1"/>
      </rPr>
      <t>4.2</t>
    </r>
    <r>
      <rPr>
        <sz val="10"/>
        <rFont val="宋体"/>
        <family val="0"/>
      </rPr>
      <t>万元，年收益的</t>
    </r>
    <r>
      <rPr>
        <sz val="10"/>
        <rFont val="Times New Roman"/>
        <family val="1"/>
      </rPr>
      <t>70%</t>
    </r>
    <r>
      <rPr>
        <sz val="10"/>
        <rFont val="宋体"/>
        <family val="0"/>
      </rPr>
      <t>用于带动会盟镇</t>
    </r>
    <r>
      <rPr>
        <sz val="10"/>
        <rFont val="Times New Roman"/>
        <family val="1"/>
      </rPr>
      <t>19</t>
    </r>
    <r>
      <rPr>
        <sz val="10"/>
        <rFont val="宋体"/>
        <family val="0"/>
      </rPr>
      <t>个村集体经济增收及村级公益事业，带动</t>
    </r>
    <r>
      <rPr>
        <sz val="10"/>
        <rFont val="Times New Roman"/>
        <family val="1"/>
      </rPr>
      <t>46</t>
    </r>
    <r>
      <rPr>
        <sz val="10"/>
        <rFont val="宋体"/>
        <family val="0"/>
      </rPr>
      <t>户脱贫户及年度监测对象增收。</t>
    </r>
  </si>
  <si>
    <t>2023年度孟津区麻屯镇后楼仓储集体经济项目</t>
  </si>
  <si>
    <t>麻屯镇后楼村</t>
  </si>
  <si>
    <t>土地性质为建设性用地，仓储面积1500平方，主体结构为砖混结构，水电设施齐全。</t>
  </si>
  <si>
    <t>后楼、水泉、李营、卢村、王村、林沟6个村集体经济及25户脱贫户和19户监测对象</t>
  </si>
  <si>
    <t>项目建成建成后，产权归麻屯镇人民政府所有，采用租赁经营模式，由运营商经营，收益不低于25.2万元。</t>
  </si>
  <si>
    <t>项目年收益的70%用于全镇6个村25户脱贫户以及19户监测对象差异化收益。剩余30%部分可作为集体公益金通过镇党政联席会，分配给全镇6个村发展集体公益事业。</t>
  </si>
  <si>
    <r>
      <t>2023</t>
    </r>
    <r>
      <rPr>
        <sz val="10"/>
        <color indexed="8"/>
        <rFont val="宋体"/>
        <family val="0"/>
      </rPr>
      <t>年度孟津区麻屯镇杨岭村农产品仓储集体经济项目</t>
    </r>
  </si>
  <si>
    <t>麻屯镇杨岭村</t>
  </si>
  <si>
    <t>2023.07-2023.12</t>
  </si>
  <si>
    <t>土地性质为建设性用地，建设面积约4000平方米的樱桃交易市场及附属基础设施</t>
  </si>
  <si>
    <t>杨岭村、聂屯村、韩庄村、杨树湾村、柏树沟村5个村集体经济及村级公益事业发展以及568户脱贫户及监测对象。</t>
  </si>
  <si>
    <t>项目建成后，产权归麻屯镇人民政府所有，采用租赁经营模式，由运营商经营，每年收益不低于37.8万元。</t>
  </si>
  <si>
    <t>项目年收益70%用于全镇5个脱贫村568户脱贫户以及监测对象差异化收益。剩余30%部分可作为集体公益金通过党政联席会，分配给杨岭村、聂屯村、韩庄村、杨树湾村、柏树沟村等5个村发展社会公益事业。</t>
  </si>
  <si>
    <t>2023年度孟津区会盟镇孟河村农产品加工集体经济项目</t>
  </si>
  <si>
    <t>农产品加工基础设施建设</t>
  </si>
  <si>
    <t>会盟镇孟河村</t>
  </si>
  <si>
    <t>建设钢构厂房900余平方、管理用房、出行道路等配套设施。</t>
  </si>
  <si>
    <t>项目建成后，租赁给孟河村经济合作社运营，每年收益不低于6万元。</t>
  </si>
  <si>
    <t>项目建成后，年收益的70%用于带动46户脱贫户及年度监测对象增收。剩余30%可用于公益事业，通过联席会议，分配孟河、老城、下古等19个村的公益事业。</t>
  </si>
  <si>
    <t>2023年度孟津区白鹤镇王良村农产品加工设备购置集体经济项目</t>
  </si>
  <si>
    <t>白鹤镇王良村</t>
  </si>
  <si>
    <t>2023.11—2023.12</t>
  </si>
  <si>
    <t>依托王良村小米加工厂，购置MLGT25智能胶辊砻谷机1台、MNML20立式砂辊米机2台、MNML14立式铁辊米机2台、CM14.5水雾抛光机1台、MMJM100x2白米分级筛1台、大糠风网1套、米糠风网1套、抛光机自动控温水箱1套、抛光机控制柜1套、抛光机风网1套、附件1批等设备，并安装电力配套设施、消防设施。</t>
  </si>
  <si>
    <t>王良村集体经济及64户脱贫户</t>
  </si>
  <si>
    <t>项目依托王良村小米加工厂，购置农产品加工设备一批，项目建设后资产归白鹤镇王良村所有，用于农产品加工，采用资产收益模式，由王良村股份经济合作社运营，年收益不低于项目投资额的6%，可壮大王良村集体经济，保障脱贫户取得稳定收益，并带动本村及周边群众增收。</t>
  </si>
  <si>
    <t>王良村农产品加工设备购置项目收益优先分配村集体和脱贫户，项目用工优先吸纳脱贫户，可壮大王良村集体经济，保障脱贫户取得稳定收益，并带动本村及周边群众增收。</t>
  </si>
  <si>
    <t>2023年度横水镇长岭村农产品加工集体经济项目</t>
  </si>
  <si>
    <t>横水镇长岭村</t>
  </si>
  <si>
    <t>建农产品初加工厂，主要是购买花椒烘干、筛选加工设备，花椒和蜂蜜包装设备以及配套设施。</t>
  </si>
  <si>
    <t>村集体经济及50户脱贫户和  9户监测对象。</t>
  </si>
  <si>
    <t>项目建成后主要用于农产品初加工，年综合收益不低于项目投资额6%。</t>
  </si>
  <si>
    <t>项目年收益的70%用于全村50户脱贫户及9户监测对象差异化分配增收，其余30%分配给村，用于村级集体公益事业。项目加工农产品依托定点帮扶单位河南开放大学，在学校设置销售点面向700余名在职教职工和8500名学生零售，同时二级学院工商管理学院开设的网上主播直播代货进行网上销售。积极对接洛阳农播网、河南省消费帮扶公共服务平台进行、农购网进行网上销售。</t>
  </si>
  <si>
    <r>
      <t>1.3</t>
    </r>
    <r>
      <rPr>
        <sz val="10"/>
        <rFont val="宋体"/>
        <family val="0"/>
      </rPr>
      <t>配套设施</t>
    </r>
  </si>
  <si>
    <r>
      <t>1.4</t>
    </r>
    <r>
      <rPr>
        <sz val="10"/>
        <rFont val="宋体"/>
        <family val="0"/>
      </rPr>
      <t>产业服务支撑</t>
    </r>
  </si>
  <si>
    <r>
      <t>1.5</t>
    </r>
    <r>
      <rPr>
        <sz val="10"/>
        <rFont val="宋体"/>
        <family val="0"/>
      </rPr>
      <t>金融保险配套</t>
    </r>
  </si>
  <si>
    <t>2023年度孟津区脱贫人口小额信贷贴息项目</t>
  </si>
  <si>
    <t>小额贷款贴息</t>
  </si>
  <si>
    <t>2023.01-2023.12</t>
  </si>
  <si>
    <t>区金融工作局</t>
  </si>
  <si>
    <t>对有劳动能力、有贷款意愿、符合贷款条件的建档立卡脱贫人口和边缘易致贫户实行小额贷款贴息。
1、按小额信贷政策每户贷款5万元以下，计划带动建档立卡脱贫户及边缘易致贫户2000户，当年补贴需新增130万元。
2、2022年度小额贷款4500余万元，需在2023年贴息90万元。</t>
  </si>
  <si>
    <t>建档立卡脱贫户及边缘易致贫户</t>
  </si>
  <si>
    <t>带动脱贫户及边缘易致贫户年增收。</t>
  </si>
  <si>
    <t>通过户贷、户用、户还的方式带动脱贫户及边缘易致贫户自主发展生产，脱贫致富。</t>
  </si>
  <si>
    <t>二、就业项目</t>
  </si>
  <si>
    <r>
      <t>2.1</t>
    </r>
    <r>
      <rPr>
        <sz val="10"/>
        <rFont val="宋体"/>
        <family val="0"/>
      </rPr>
      <t>务工补助</t>
    </r>
  </si>
  <si>
    <r>
      <t>孟津区</t>
    </r>
    <r>
      <rPr>
        <sz val="10"/>
        <rFont val="Times New Roman"/>
        <family val="1"/>
      </rPr>
      <t>2023</t>
    </r>
    <r>
      <rPr>
        <sz val="10"/>
        <rFont val="宋体"/>
        <family val="0"/>
      </rPr>
      <t>年跨省转移就业一次性交通补助</t>
    </r>
  </si>
  <si>
    <t>交通费补助</t>
  </si>
  <si>
    <t>2022.10-2023.9</t>
  </si>
  <si>
    <t>区人力资源和社会保障局</t>
  </si>
  <si>
    <t>对2022年10月1日-2023年9月30日实现跨省转移就业且务工收入大于1万元的1300名建档立卡脱贫劳动力（仅限享受政策人员）和监测对象中的16-65岁劳动力给予一次性交通补助500元。</t>
  </si>
  <si>
    <t>建档立卡脱贫劳动力（仅限享受政策人员）和监测对象</t>
  </si>
  <si>
    <t>通过跨省转移就业一次性交通补助项目实施，带动劳务输出人员由“短期型”务工向“长期型”务工转变，促使更多的农村富余劳动力走出家门、务工致富，为加快乡村振兴、发展区域经济、构建和谐社会作出积极的贡献。</t>
  </si>
  <si>
    <t>对脱贫劳动力（仅限享受政策人员）和监测对象进行补助</t>
  </si>
  <si>
    <t>孟津区2023年省内区外转移就业一次性往返交通补助项目</t>
  </si>
  <si>
    <t>2022.12-2023.12</t>
  </si>
  <si>
    <t>区乡村振兴局</t>
  </si>
  <si>
    <t>对省内区外务工的脱贫户和监测户242人，每人补助200元</t>
  </si>
  <si>
    <r>
      <t>242</t>
    </r>
    <r>
      <rPr>
        <sz val="10"/>
        <rFont val="宋体"/>
        <family val="0"/>
      </rPr>
      <t>户脱贫户及监测户</t>
    </r>
  </si>
  <si>
    <t>通过扶持、引导，支持我区农村脱贫及监测户家庭劳动力转移就业，实现转移增收、帮扶致富目标</t>
  </si>
  <si>
    <t>对脱贫户及监测户家庭劳动力进行省内区外转移就业一次性往返交通补助</t>
  </si>
  <si>
    <t>2.2就业</t>
  </si>
  <si>
    <t>2.3乡村工匠</t>
  </si>
  <si>
    <t>2.4公益性岗位</t>
  </si>
  <si>
    <t>2.5培训</t>
  </si>
  <si>
    <t>孟津区2022年秋季雨露计划职业教育补贴项目</t>
  </si>
  <si>
    <r>
      <t>享受</t>
    </r>
    <r>
      <rPr>
        <sz val="10"/>
        <rFont val="Times New Roman"/>
        <family val="1"/>
      </rPr>
      <t>“</t>
    </r>
    <r>
      <rPr>
        <sz val="10"/>
        <rFont val="宋体"/>
        <family val="0"/>
      </rPr>
      <t>雨露计划</t>
    </r>
    <r>
      <rPr>
        <sz val="10"/>
        <rFont val="Times New Roman"/>
        <family val="1"/>
      </rPr>
      <t>”</t>
    </r>
    <r>
      <rPr>
        <sz val="10"/>
        <rFont val="宋体"/>
        <family val="0"/>
      </rPr>
      <t>职业教育补助</t>
    </r>
  </si>
  <si>
    <t>2022.12-2023.2</t>
  </si>
  <si>
    <t>对2022年秋季600名在校中、高等职业教育的脱贫及监测户家庭子女每生补助1500元。</t>
  </si>
  <si>
    <t>600户脱贫户及监测户</t>
  </si>
  <si>
    <t>解决中、高职教育阶段建档立卡脱贫及监测户家庭学生的上学后顾之忧，提高脱贫学生的学习、生活质量。</t>
  </si>
  <si>
    <t>对脱贫户及监测户家庭学生进行教育补助。</t>
  </si>
  <si>
    <t>孟津区2023年春季雨露计划职业教育补贴项目</t>
  </si>
  <si>
    <t>2023.6-2023.8</t>
  </si>
  <si>
    <t>对2023年春季600名在校中、高等职业教育的脱贫及监测户家庭子女每生补助1500元。</t>
  </si>
  <si>
    <t>孟津区2023年雨露计划短期技能培训项目</t>
  </si>
  <si>
    <t>2023.1-2023.12</t>
  </si>
  <si>
    <r>
      <t>对自主参加各类短期技能培训，并获得结业证书和国家承认的技能等级证书（或职业资格证书）的</t>
    </r>
    <r>
      <rPr>
        <sz val="10"/>
        <rFont val="Times New Roman"/>
        <family val="1"/>
      </rPr>
      <t>25</t>
    </r>
    <r>
      <rPr>
        <sz val="10"/>
        <rFont val="宋体"/>
        <family val="0"/>
      </rPr>
      <t>名脱贫劳动力进行补助。</t>
    </r>
  </si>
  <si>
    <r>
      <t>25</t>
    </r>
    <r>
      <rPr>
        <sz val="10"/>
        <rFont val="宋体"/>
        <family val="0"/>
      </rPr>
      <t>户脱贫户</t>
    </r>
  </si>
  <si>
    <t>解决脱贫劳动力为获得某项技能实现转移就业。</t>
  </si>
  <si>
    <t>对脱贫户进行短期技能培训补助。</t>
  </si>
  <si>
    <t>三、乡村行动建设</t>
  </si>
  <si>
    <t>3.1农村基础设施（含产业配套基础设施）</t>
  </si>
  <si>
    <t>2023年孟津区小浪底镇东官庄村道路建设项目</t>
  </si>
  <si>
    <t>农村道路建设</t>
  </si>
  <si>
    <t>东官庄村</t>
  </si>
  <si>
    <t>2023.01-2023.10</t>
  </si>
  <si>
    <t>区交通局</t>
  </si>
  <si>
    <t>东官庄村新建水泥混凝土路1.236公里，宽度3米，厚0.18米。</t>
  </si>
  <si>
    <t>提升小浪底镇东官庄村基础设施水平受益人口3050人。</t>
  </si>
  <si>
    <t>完善村基础设施，方便群众生产生活。</t>
  </si>
  <si>
    <t>2023年孟津区小浪底镇崔岭村道路建设项目</t>
  </si>
  <si>
    <t>崔岭村</t>
  </si>
  <si>
    <t>崔岭村新建水泥混凝土路1.036公里，宽度3.5米，厚0.18米。</t>
  </si>
  <si>
    <t>提升小浪底镇崔岭村基础设施水平受益人口1364人。</t>
  </si>
  <si>
    <t>2023年孟津区小浪底镇班沟村道路建设项目</t>
  </si>
  <si>
    <t>班沟村</t>
  </si>
  <si>
    <t>班沟村新建水泥混凝土路0.506公里，宽度3.5米，厚0.18米。</t>
  </si>
  <si>
    <t>提升小浪底镇班沟村基础设施水平受益人口670人。</t>
  </si>
  <si>
    <t>2023年孟津区小浪底镇津西村道路建设项目</t>
  </si>
  <si>
    <t>津西村</t>
  </si>
  <si>
    <t>津西村新建水泥混凝土路0.754公里，宽度3.5米，厚0.18米。</t>
  </si>
  <si>
    <t>提升小浪底镇津西村基础设施水平受益人口1365人。</t>
  </si>
  <si>
    <t>2023年孟津区小浪底镇柳树滩村道路建设项目</t>
  </si>
  <si>
    <t>柳树滩村</t>
  </si>
  <si>
    <t>柳树滩村新建水泥混凝土路0.618公里，宽度3.5米，厚0.18米。</t>
  </si>
  <si>
    <t>提升小浪底镇柳树滩村基础设施水平受益人口663人。</t>
  </si>
  <si>
    <t>2023年孟津区小浪底镇庙护村道路建设项目</t>
  </si>
  <si>
    <t>庙护村</t>
  </si>
  <si>
    <t>庙护村新建水泥混凝土路0.863公里，宽度3米，厚0.18米。</t>
  </si>
  <si>
    <t>提升小浪底镇庙护村基础设施水平受益人口2402人。</t>
  </si>
  <si>
    <t>2023年孟津区小浪底镇寺院坡村道路建设项目</t>
  </si>
  <si>
    <t>寺院坡村</t>
  </si>
  <si>
    <t>寺院坡村新建水泥混凝土路0.576公里，宽度3米，厚0.18米。</t>
  </si>
  <si>
    <t>提升小浪底镇寺院坡村基础设施水平受益人口1900人。</t>
  </si>
  <si>
    <t>2023年孟津区小浪底镇下梭椤沟道路建设项目</t>
  </si>
  <si>
    <t>下梭椤沟</t>
  </si>
  <si>
    <t>下梭椤沟新建水泥混凝土路1.104公里，宽度3米，厚0.18米。</t>
  </si>
  <si>
    <t>提升小浪底下梭椤沟基础设施水平受益人口1031人。</t>
  </si>
  <si>
    <t>2023年孟津区小浪底镇刘庄村道路建设项目</t>
  </si>
  <si>
    <t>刘庄村</t>
  </si>
  <si>
    <t>刘庄村新建水泥混凝土路1.284公里，宽度3米，厚0.18米。</t>
  </si>
  <si>
    <t>提升小浪底镇刘庄村基础设施水平受益人口2750人。</t>
  </si>
  <si>
    <t>2023年孟津区白鹤镇曙光村道路建设项目</t>
  </si>
  <si>
    <t>曙光村</t>
  </si>
  <si>
    <t>曙光村新建水泥混凝土路1.333公里，宽度3米，厚0.18米。</t>
  </si>
  <si>
    <t>提升白鹤镇曙光村基础设施水平受益人口1240人。</t>
  </si>
  <si>
    <t>2023年孟津区白鹤镇王庄村道路建设项目</t>
  </si>
  <si>
    <t>王庄村</t>
  </si>
  <si>
    <t>王庄村新建水泥混凝土路0.555公里，宽度3米，厚0.18米。</t>
  </si>
  <si>
    <t>提升白鹤镇王庄村基础设施水平受益人口2230人。</t>
  </si>
  <si>
    <t>2023年孟津区白鹤镇鹤北社区道路建设项目</t>
  </si>
  <si>
    <t>鹤北社区</t>
  </si>
  <si>
    <t>鹤北社区新建水泥混凝土路0.734公里，宽度3米，厚0.18米。</t>
  </si>
  <si>
    <t>提升白鹤镇鹤北社区基础设施水平受益人口1263人。</t>
  </si>
  <si>
    <t>2023年孟津区白鹤镇苇园村道路建设项目</t>
  </si>
  <si>
    <t>苇园村</t>
  </si>
  <si>
    <t>苇园村新建水泥混凝土路0.653公里，宽度3米，厚0.18米。</t>
  </si>
  <si>
    <t>提升白鹤镇苇园村基础设施水平受益人口1077人。</t>
  </si>
  <si>
    <t>2023年孟津区白鹤镇落驾沟村道路建设项目</t>
  </si>
  <si>
    <t>落驾沟村</t>
  </si>
  <si>
    <t>落驾沟村新建水泥混凝土路0.848公里，宽度3米，厚0.18米。</t>
  </si>
  <si>
    <t>提升白鹤镇落驾沟村基础设施水平受益人口1060人。</t>
  </si>
  <si>
    <t>2023年孟津区白鹤镇任庄村道路建设项目</t>
  </si>
  <si>
    <t>任庄村</t>
  </si>
  <si>
    <t>任庄村新建水泥混凝土路0.732公里，宽度3米，厚0.18米。</t>
  </si>
  <si>
    <t>提升白鹤镇任庄村基础设施水平受益人口816人。</t>
  </si>
  <si>
    <t>2023年孟津区横水镇寒水村道路建设项目</t>
  </si>
  <si>
    <t>寒水村</t>
  </si>
  <si>
    <t>寒水村新建水泥混凝土路0.520公里，宽度3米，厚0.18米。</t>
  </si>
  <si>
    <t>提升横水镇寒水村基础设施水平受益人口2250人。</t>
  </si>
  <si>
    <t>2023年孟津区横水镇铁楼村道路建设项目</t>
  </si>
  <si>
    <t>铁楼村</t>
  </si>
  <si>
    <t>铁楼村新建水泥混凝土路1.036公里，宽度3米，厚0.18米。</t>
  </si>
  <si>
    <t>提升横水镇铁楼村基础设施水平受益人口2331人。</t>
  </si>
  <si>
    <t>2023年孟津区横水镇上院村道路建设项目</t>
  </si>
  <si>
    <t>上院村</t>
  </si>
  <si>
    <t>上院村村新建水泥混凝土路0.943公里，宽度3米，厚0.18米。</t>
  </si>
  <si>
    <t>提升横水镇上院村基础设施水平受益人口3035人。</t>
  </si>
  <si>
    <t>2023年孟津区横水镇光华村道路建设项目</t>
  </si>
  <si>
    <t>光华村</t>
  </si>
  <si>
    <t>光华村新建水泥混凝土路1.316公里，宽度3米，厚0.18米。</t>
  </si>
  <si>
    <t>提升横水镇光华村基础设施水平受益人口1272人。</t>
  </si>
  <si>
    <t>2023年孟津区横水镇张庄村道路建设项目</t>
  </si>
  <si>
    <t>张庄村</t>
  </si>
  <si>
    <t>张庄村新建水泥混凝土路1.420公里，宽度3米，厚0.18米。</t>
  </si>
  <si>
    <t>提升横水镇张庄村基础设施水平受益人口1570人。</t>
  </si>
  <si>
    <t>2023年孟津区麻屯镇聂屯村道路建设项目</t>
  </si>
  <si>
    <t>聂屯村</t>
  </si>
  <si>
    <t>聂屯村新建水泥混凝土路1.196公里，宽度3米，厚0.18米。</t>
  </si>
  <si>
    <t>提升麻屯镇聂屯村基础设施水平受益人口3190人。</t>
  </si>
  <si>
    <t>2023年孟津区麻屯镇潘沟村道路建设项目</t>
  </si>
  <si>
    <t>潘沟村</t>
  </si>
  <si>
    <t>潘沟村新建水泥混凝土路0.934公里，宽度3米，厚0.18米。</t>
  </si>
  <si>
    <t>提升麻屯镇潘沟村基础设施水平受益人口1564人。</t>
  </si>
  <si>
    <t>2023年孟津区麻屯镇任屯村道路建设项目</t>
  </si>
  <si>
    <t>任屯村</t>
  </si>
  <si>
    <t>任屯村新建水泥混凝土路0.864公里，宽度3米，厚0.18米。</t>
  </si>
  <si>
    <t>提升麻屯镇任屯村基础设施水平受益人口2965人。</t>
  </si>
  <si>
    <t>2023年孟津区麻屯镇下凹村道路建设项目</t>
  </si>
  <si>
    <t>下凹村</t>
  </si>
  <si>
    <t>下凹村新建水泥混凝土路1.010公里，宽度3米，厚0.18米。</t>
  </si>
  <si>
    <t>提升麻屯镇下凹村基础设施水平受益人口1540人。</t>
  </si>
  <si>
    <t>2023年孟津区麻屯镇霍村道路建设项目</t>
  </si>
  <si>
    <t>霍村</t>
  </si>
  <si>
    <t>霍村新建水泥混凝土路0.605公里，宽度3米，厚0.18米。</t>
  </si>
  <si>
    <t>提升麻屯镇霍村基础设施水平受益人口2290人。</t>
  </si>
  <si>
    <t>2023年孟津区麻屯镇杨岭村道路建设项目</t>
  </si>
  <si>
    <t>杨岭村</t>
  </si>
  <si>
    <t>杨岭村新建水泥混凝土路0.624公里，宽度3米，厚0.18米。</t>
  </si>
  <si>
    <t>提升麻屯镇杨岭村基础设施水平受益人口1864人。</t>
  </si>
  <si>
    <t>2023年孟津区城关镇李家窑社区道路建设项目</t>
  </si>
  <si>
    <t>李家窑社区</t>
  </si>
  <si>
    <t>李家窑社区新建水泥混凝土路0.596公里，宽度3米，厚0.18米。</t>
  </si>
  <si>
    <t>提升城关镇李家窑社区基础设施水平受益人口1984人。</t>
  </si>
  <si>
    <t>2023年孟津区城关镇桐树凹社区道路建设项目</t>
  </si>
  <si>
    <t>桐树凹社区</t>
  </si>
  <si>
    <t>桐树凹社区新建水泥混凝土路0.587公里，宽度3米，厚0.18米。</t>
  </si>
  <si>
    <t>提升城关镇桐树凹社区基础设施水平受益人口1020人。</t>
  </si>
  <si>
    <t>2023年孟津区城关镇杨庄社区道路建设项目</t>
  </si>
  <si>
    <t>杨庄社区</t>
  </si>
  <si>
    <t>杨庄社区新建水泥混凝土路0.783公里，宽度3米，厚0.18米。</t>
  </si>
  <si>
    <t>提升城关镇杨庄社区基础设施水平受益人口1997人。</t>
  </si>
  <si>
    <t>2023年孟津区朝阳镇石沟村道路建设项目1</t>
  </si>
  <si>
    <t>石沟村</t>
  </si>
  <si>
    <r>
      <t>石沟村新建水泥混凝土路</t>
    </r>
    <r>
      <rPr>
        <sz val="10"/>
        <rFont val="Times New Roman"/>
        <family val="1"/>
      </rPr>
      <t>1.117</t>
    </r>
    <r>
      <rPr>
        <sz val="10"/>
        <rFont val="宋体"/>
        <family val="0"/>
      </rPr>
      <t>公里，宽度</t>
    </r>
    <r>
      <rPr>
        <sz val="10"/>
        <rFont val="Times New Roman"/>
        <family val="1"/>
      </rPr>
      <t>3</t>
    </r>
    <r>
      <rPr>
        <sz val="10"/>
        <rFont val="宋体"/>
        <family val="0"/>
      </rPr>
      <t>米，厚</t>
    </r>
    <r>
      <rPr>
        <sz val="10"/>
        <rFont val="Times New Roman"/>
        <family val="1"/>
      </rPr>
      <t>0.18</t>
    </r>
    <r>
      <rPr>
        <sz val="10"/>
        <rFont val="宋体"/>
        <family val="0"/>
      </rPr>
      <t>米。</t>
    </r>
  </si>
  <si>
    <t>提升朝阳镇石沟村基础设施水平受益人口876人。</t>
  </si>
  <si>
    <t>2023年孟津区朝阳镇石沟村道路建设项目2</t>
  </si>
  <si>
    <t>石沟村新建沥青路面1.005公里，宽度3米。</t>
  </si>
  <si>
    <t>2023年孟津区朝阳镇瓦店村道路建设项目</t>
  </si>
  <si>
    <t>瓦店村</t>
  </si>
  <si>
    <t>瓦店村新建水泥混凝土路1.396公里，宽度3米，厚0.18米。</t>
  </si>
  <si>
    <t>提升朝阳镇瓦店村基础设施水平受益人口1200人。</t>
  </si>
  <si>
    <t>2023年孟津区朝阳镇游王村道路建设项目</t>
  </si>
  <si>
    <t>游王村</t>
  </si>
  <si>
    <t>游王村新建水泥混凝土路1.149里，宽度3米，厚0.18米。</t>
  </si>
  <si>
    <t>提升朝阳镇游王村基础设施水平受益人口3214人。</t>
  </si>
  <si>
    <t>2023年孟津区朝阳镇南石山村道路建设项目</t>
  </si>
  <si>
    <t>南石山村</t>
  </si>
  <si>
    <t>南石山村新建水泥混凝土路0.957公里，宽度3米，厚0.18米。</t>
  </si>
  <si>
    <t>提升朝阳镇南石山村基础设施水平受益人口人。</t>
  </si>
  <si>
    <t>2023年孟津区会盟镇铁炉村道路建设项目</t>
  </si>
  <si>
    <t>铁炉村</t>
  </si>
  <si>
    <t>铁炉村新建水泥混凝土路1.103公里，宽度3米，厚0.18米。</t>
  </si>
  <si>
    <t>提升会盟镇铁炉村础设施水平受益人口2228人。</t>
  </si>
  <si>
    <t>2023年孟津区会盟镇小寨村道路建设项目</t>
  </si>
  <si>
    <t>小寨村</t>
  </si>
  <si>
    <t>小寨村新建水泥混凝土路1.301公里，宽度3米，厚0.18米。</t>
  </si>
  <si>
    <t>提升会盟镇小寨村础设施水平受益人口3407人。</t>
  </si>
  <si>
    <t>2023年孟津区会盟镇吕村道路建设项目</t>
  </si>
  <si>
    <t>吕村</t>
  </si>
  <si>
    <t>吕村新建水泥混凝土路0.453公里，宽度3米，厚0.18米。</t>
  </si>
  <si>
    <t>提升会盟镇吕村村础设施水平受益人口1590人。</t>
  </si>
  <si>
    <t>2023年孟津区常袋镇杨沟村道路建设项目</t>
  </si>
  <si>
    <t>杨沟村</t>
  </si>
  <si>
    <t>杨沟村新建水泥混凝土路0.436公里，宽度3米，厚0.18米。</t>
  </si>
  <si>
    <t>提升常袋镇杨沟村基础设施水平受益人口1300人。</t>
  </si>
  <si>
    <t>2023年孟津区常袋镇东小梵村道路建设项目</t>
  </si>
  <si>
    <t>东小梵村</t>
  </si>
  <si>
    <t>东小梵村新建水泥混凝土路1.102公里，宽度3米，厚0.18米。</t>
  </si>
  <si>
    <t>提升常袋镇东小梵村基础设施水平受益口1984人。</t>
  </si>
  <si>
    <t>2023年孟津区常袋镇拐枣坪村道路建设项目</t>
  </si>
  <si>
    <t>拐枣坪村</t>
  </si>
  <si>
    <t>拐坪枣村新建水泥混凝土路1.015公里，宽度3米，厚0.18米。</t>
  </si>
  <si>
    <r>
      <t>提升常袋镇拐枣坪村基础设施水平受益口</t>
    </r>
    <r>
      <rPr>
        <sz val="10"/>
        <rFont val="Times New Roman"/>
        <family val="1"/>
      </rPr>
      <t>1546</t>
    </r>
    <r>
      <rPr>
        <sz val="10"/>
        <rFont val="宋体"/>
        <family val="0"/>
      </rPr>
      <t>人。</t>
    </r>
  </si>
  <si>
    <t>2023年孟津区常袋镇马岭村道路建设项目</t>
  </si>
  <si>
    <t>马岭村</t>
  </si>
  <si>
    <t>马岭村新建水泥混凝土路0.454公里，宽度3米，厚0.18米。</t>
  </si>
  <si>
    <t>提升常袋镇马岭村基础设施水平受益口2025人。</t>
  </si>
  <si>
    <t>2023年孟津区平乐镇张凹村道路建设项目</t>
  </si>
  <si>
    <t>张凹村</t>
  </si>
  <si>
    <t>张凹村新建水泥混凝土路0.544公里，宽度3米，厚0.18米。</t>
  </si>
  <si>
    <t>提升平乐镇张凹村基础设施水平受益口1700人。</t>
  </si>
  <si>
    <t>2023年孟津区送庄镇裴坡村道路建设项目</t>
  </si>
  <si>
    <t>裴坡村</t>
  </si>
  <si>
    <t>裴坡村新建水泥混凝土路0.817公里，宽度3米，厚0.18米。</t>
  </si>
  <si>
    <t>提升送庄镇裴坡村基础设施水平受益口2240人。</t>
  </si>
  <si>
    <t>2023年孟津区送庄镇负图村道路建设项目</t>
  </si>
  <si>
    <t>负图村</t>
  </si>
  <si>
    <t>负图村新建水泥混凝土路0.486公里，宽度3米，厚0.18米。</t>
  </si>
  <si>
    <t>提升送庄镇负图村基础设施水平受益口1270人。</t>
  </si>
  <si>
    <t>2023年孟津区送庄镇三十里铺道路建设项目</t>
  </si>
  <si>
    <t>三十里铺村</t>
  </si>
  <si>
    <t>三十里铺村新建水泥混凝土路0.704公里，宽度3米，厚0.18米。</t>
  </si>
  <si>
    <t>提升送庄镇三十里铺村基础设施水平受益口2303人。</t>
  </si>
  <si>
    <t>2023年孟津区送庄镇营庄村道路建设项目</t>
  </si>
  <si>
    <t>营庄村</t>
  </si>
  <si>
    <t>营庄村新建水泥混凝土路0.415公里，宽度3米，厚0.18米。</t>
  </si>
  <si>
    <t>提升送庄镇营庄村基础设施水平受益口1600人。</t>
  </si>
  <si>
    <t>2023年孟津区西霞院街道济涧社区道路建设项目</t>
  </si>
  <si>
    <t>济涧社区</t>
  </si>
  <si>
    <t>济涧社区新建水泥混凝土路0.732公里，宽度3米，厚0.18米。</t>
  </si>
  <si>
    <t>提升西霞院街道济涧社区基础设施水平受益口575人。</t>
  </si>
  <si>
    <t>2023年孟津区康乐街道六门社区道路建设项目</t>
  </si>
  <si>
    <t>六门社区</t>
  </si>
  <si>
    <t>六门社区新建水泥混凝土路0.135公里，宽度3米，厚0.18米。</t>
  </si>
  <si>
    <t>提升康乐街道六门社区基础设施水平受益口596人。</t>
  </si>
  <si>
    <t>2023年孟津区白鹤镇曙光村农村饮水安全工程</t>
  </si>
  <si>
    <t>农村供水保障设施建设</t>
  </si>
  <si>
    <t>2023.1-2023.9</t>
  </si>
  <si>
    <t>区水利局</t>
  </si>
  <si>
    <t>新打机井2眼及配套，变压器及配电设施2套，管网3.6千米。</t>
  </si>
  <si>
    <t>保障饮水安全。</t>
  </si>
  <si>
    <r>
      <t>解决约</t>
    </r>
    <r>
      <rPr>
        <sz val="10"/>
        <rFont val="Times New Roman"/>
        <family val="1"/>
      </rPr>
      <t>550</t>
    </r>
    <r>
      <rPr>
        <sz val="10"/>
        <rFont val="宋体"/>
        <family val="0"/>
      </rPr>
      <t>人饮水安全问题，改善农村基本设施条件。</t>
    </r>
  </si>
  <si>
    <t>2023年孟津区白鹤镇苇园村农村饮水安全工程</t>
  </si>
  <si>
    <t>改造管网2.83千米，消毒设备一套。</t>
  </si>
  <si>
    <r>
      <t>解决约</t>
    </r>
    <r>
      <rPr>
        <sz val="10"/>
        <rFont val="Times New Roman"/>
        <family val="1"/>
      </rPr>
      <t>640</t>
    </r>
    <r>
      <rPr>
        <sz val="10"/>
        <rFont val="宋体"/>
        <family val="0"/>
      </rPr>
      <t>人饮水安全问题，改善农村基本设施条件。</t>
    </r>
  </si>
  <si>
    <t>2023年孟津区麻屯镇聂屯村农村饮水安全工程</t>
  </si>
  <si>
    <r>
      <t>新打机井</t>
    </r>
    <r>
      <rPr>
        <sz val="10"/>
        <rFont val="Times New Roman"/>
        <family val="1"/>
      </rPr>
      <t>1</t>
    </r>
    <r>
      <rPr>
        <sz val="10"/>
        <rFont val="宋体"/>
        <family val="0"/>
      </rPr>
      <t>眼及配套，变压器及配电设施</t>
    </r>
    <r>
      <rPr>
        <sz val="10"/>
        <rFont val="Times New Roman"/>
        <family val="1"/>
      </rPr>
      <t>1</t>
    </r>
    <r>
      <rPr>
        <sz val="10"/>
        <rFont val="宋体"/>
        <family val="0"/>
      </rPr>
      <t>套，管道</t>
    </r>
    <r>
      <rPr>
        <sz val="10"/>
        <rFont val="Times New Roman"/>
        <family val="1"/>
      </rPr>
      <t>0.5</t>
    </r>
    <r>
      <rPr>
        <sz val="10"/>
        <rFont val="宋体"/>
        <family val="0"/>
      </rPr>
      <t>千米，</t>
    </r>
    <r>
      <rPr>
        <sz val="10"/>
        <rFont val="Times New Roman"/>
        <family val="1"/>
      </rPr>
      <t>30</t>
    </r>
    <r>
      <rPr>
        <sz val="10"/>
        <rFont val="宋体"/>
        <family val="0"/>
      </rPr>
      <t>吨水罐</t>
    </r>
    <r>
      <rPr>
        <sz val="10"/>
        <rFont val="Times New Roman"/>
        <family val="1"/>
      </rPr>
      <t>2</t>
    </r>
    <r>
      <rPr>
        <sz val="10"/>
        <rFont val="宋体"/>
        <family val="0"/>
      </rPr>
      <t>套。</t>
    </r>
  </si>
  <si>
    <r>
      <t>解决约</t>
    </r>
    <r>
      <rPr>
        <sz val="10"/>
        <rFont val="Times New Roman"/>
        <family val="1"/>
      </rPr>
      <t>2150</t>
    </r>
    <r>
      <rPr>
        <sz val="10"/>
        <rFont val="宋体"/>
        <family val="0"/>
      </rPr>
      <t>人饮水安全问题，改善农村基本设施条件。</t>
    </r>
  </si>
  <si>
    <t>2023年孟津区城关镇杨庄村农村饮水安全工程</t>
  </si>
  <si>
    <t>杨庄村</t>
  </si>
  <si>
    <t>改造管网5.84千米；50吨水罐1套，50吨无塔供水器1套。</t>
  </si>
  <si>
    <r>
      <t>解决约</t>
    </r>
    <r>
      <rPr>
        <sz val="10"/>
        <rFont val="Times New Roman"/>
        <family val="1"/>
      </rPr>
      <t>950</t>
    </r>
    <r>
      <rPr>
        <sz val="10"/>
        <rFont val="宋体"/>
        <family val="0"/>
      </rPr>
      <t>人饮水安全问题，改善农村基本设施条件。</t>
    </r>
  </si>
  <si>
    <t>2023年孟津区小浪底镇崔岭村农村饮水安全工程</t>
  </si>
  <si>
    <t>改造管网2.5千米。</t>
  </si>
  <si>
    <r>
      <t>解决约</t>
    </r>
    <r>
      <rPr>
        <sz val="10"/>
        <rFont val="Times New Roman"/>
        <family val="1"/>
      </rPr>
      <t>300</t>
    </r>
    <r>
      <rPr>
        <sz val="10"/>
        <rFont val="宋体"/>
        <family val="0"/>
      </rPr>
      <t>人饮水安全问题，改善农村基本设施条件。</t>
    </r>
  </si>
  <si>
    <t>2023年孟津区送庄镇朱寨-负图产业路改造提升项目</t>
  </si>
  <si>
    <t>朱寨村、负图村</t>
  </si>
  <si>
    <t>2023.5-2023.10</t>
  </si>
  <si>
    <t>朱寨村、负图村新建沥青路面4.859公里，宽度4.5-6米</t>
  </si>
  <si>
    <t>财政扶贫专项资金</t>
  </si>
  <si>
    <t>提升送庄镇朱寨村、负图村基础设施水平受益人口1364人。</t>
  </si>
  <si>
    <t>2023.10-2023.12</t>
  </si>
  <si>
    <t>下凹村新建水泥混凝土路1.25公里，宽度3米，厚0.18米。</t>
  </si>
  <si>
    <t>提升麻屯镇下凹村基础设施水平受益人口1450人。</t>
  </si>
  <si>
    <t>2023年孟津区麻屯镇柏树沟村道路建设项目</t>
  </si>
  <si>
    <t>柏树沟村</t>
  </si>
  <si>
    <t>柏树沟村新建水泥混凝土路1.1公里，宽度3米，厚0.18米。</t>
  </si>
  <si>
    <t>提升麻屯镇柏树沟村基础设施水平受益人口826人。</t>
  </si>
  <si>
    <t>2023年孟津区朝阳镇朝阳社区道路建设项目</t>
  </si>
  <si>
    <t>朝阳社区</t>
  </si>
  <si>
    <t>朝阳社区新建水泥混凝土路0.9公里，宽度3米，厚0.18米。</t>
  </si>
  <si>
    <t>提升朝阳镇朝阳社区基础设施水平受益人口2336人。</t>
  </si>
  <si>
    <t>桐树凹社区新建水泥混凝土路1.4公里，宽度3米，厚0.18米。</t>
  </si>
  <si>
    <t>3.2人居环境整治</t>
  </si>
  <si>
    <r>
      <t>2023</t>
    </r>
    <r>
      <rPr>
        <sz val="10"/>
        <rFont val="宋体"/>
        <family val="0"/>
      </rPr>
      <t>年孟津区常袋镇潘庄村公共厕所建设项目</t>
    </r>
  </si>
  <si>
    <t>农村卫生厕所改造</t>
  </si>
  <si>
    <t>常袋镇潘庄村</t>
  </si>
  <si>
    <t>2023.03.-2023.05</t>
  </si>
  <si>
    <t>建设面积46平方米公厕一座及其配套设施。</t>
  </si>
  <si>
    <t>常袋镇潘庄村312户、1083人。</t>
  </si>
  <si>
    <t>补齐村内基础设施短板，解决公共厕所空白村问题，改善群众生活环境，提高群众生活质量。</t>
  </si>
  <si>
    <t>增加群众生活便利性。</t>
  </si>
  <si>
    <r>
      <t>2023</t>
    </r>
    <r>
      <rPr>
        <sz val="10"/>
        <rFont val="宋体"/>
        <family val="0"/>
      </rPr>
      <t>年孟津区朝阳镇北陈村公共厕所建设项目</t>
    </r>
  </si>
  <si>
    <t>朝阳镇北陈村</t>
  </si>
  <si>
    <t>建设54.72平方米现代化公共厕所一座及其配套设施。</t>
  </si>
  <si>
    <t>朝阳镇北陈村410户、1760人。</t>
  </si>
  <si>
    <r>
      <t>2023</t>
    </r>
    <r>
      <rPr>
        <sz val="10"/>
        <rFont val="宋体"/>
        <family val="0"/>
      </rPr>
      <t>年孟津区送庄镇东山头村公共厕所建设项目</t>
    </r>
  </si>
  <si>
    <t>建设75平方米现代化公共厕所一座及其配套设施。</t>
  </si>
  <si>
    <t>送庄镇东山头村477户，1414人。</t>
  </si>
  <si>
    <r>
      <t>2023</t>
    </r>
    <r>
      <rPr>
        <sz val="10"/>
        <rFont val="宋体"/>
        <family val="0"/>
      </rPr>
      <t>年孟津区小浪底镇朱坡村公共厕所建设项目</t>
    </r>
  </si>
  <si>
    <t>建设68.72平方米现代化公共厕所一座及其配套设施。</t>
  </si>
  <si>
    <t>小浪底镇朱坡村258户，1073人。</t>
  </si>
  <si>
    <r>
      <t>2023</t>
    </r>
    <r>
      <rPr>
        <sz val="10"/>
        <rFont val="宋体"/>
        <family val="0"/>
      </rPr>
      <t>年孟津区麻屯镇杨岭村公共厕所建设项目</t>
    </r>
  </si>
  <si>
    <t>建设40.5平方米现代化公共厕所一座及其配套设施。</t>
  </si>
  <si>
    <t>麻屯镇杨岭村618户农户，1864人。</t>
  </si>
  <si>
    <r>
      <t>2023</t>
    </r>
    <r>
      <rPr>
        <sz val="10"/>
        <rFont val="宋体"/>
        <family val="0"/>
      </rPr>
      <t>年孟津区横水镇文公村公共厕所建设项目</t>
    </r>
  </si>
  <si>
    <t>横水镇文公村747户农户、2743人。</t>
  </si>
  <si>
    <r>
      <t>2023</t>
    </r>
    <r>
      <rPr>
        <sz val="10"/>
        <rFont val="宋体"/>
        <family val="0"/>
      </rPr>
      <t>年孟津区横水镇元庄村公共厕所建设项目</t>
    </r>
  </si>
  <si>
    <t>横水镇元庄村715户农户、2247人</t>
  </si>
  <si>
    <r>
      <t>2023</t>
    </r>
    <r>
      <rPr>
        <sz val="10"/>
        <rFont val="宋体"/>
        <family val="0"/>
      </rPr>
      <t>年孟津区白鹤镇河清村公共厕所建设项目</t>
    </r>
  </si>
  <si>
    <t>白鹤镇河清村</t>
  </si>
  <si>
    <t>建设60平方米现代化公共厕所一座及其配套设施。</t>
  </si>
  <si>
    <t>白鹤镇河清村378户农户、1333人。</t>
  </si>
  <si>
    <t>四、易地扶贫搬迁后扶</t>
  </si>
  <si>
    <t>五、项目管理费</t>
  </si>
  <si>
    <r>
      <t>2023</t>
    </r>
    <r>
      <rPr>
        <sz val="10"/>
        <rFont val="宋体"/>
        <family val="0"/>
      </rPr>
      <t>年孟津区农村道路建设项目管理费</t>
    </r>
  </si>
  <si>
    <t>安排农村道路建设项目管理费48.1万元，统筹用于建设类项目设计、监理、审计决算等项目管理费用支出。</t>
  </si>
  <si>
    <r>
      <t>按照中省资金不超过</t>
    </r>
    <r>
      <rPr>
        <sz val="10"/>
        <rFont val="Times New Roman"/>
        <family val="1"/>
      </rPr>
      <t>1%</t>
    </r>
    <r>
      <rPr>
        <sz val="10"/>
        <rFont val="宋体"/>
        <family val="0"/>
      </rPr>
      <t>，市县资金不超过</t>
    </r>
    <r>
      <rPr>
        <sz val="10"/>
        <rFont val="Times New Roman"/>
        <family val="1"/>
      </rPr>
      <t>3%</t>
    </r>
    <r>
      <rPr>
        <sz val="10"/>
        <rFont val="宋体"/>
        <family val="0"/>
      </rPr>
      <t>的比例，提取项目管理费。</t>
    </r>
  </si>
  <si>
    <t>减轻农村道路建设项目谋划及后期费用支出。</t>
  </si>
  <si>
    <r>
      <t>2023</t>
    </r>
    <r>
      <rPr>
        <sz val="10"/>
        <rFont val="宋体"/>
        <family val="0"/>
      </rPr>
      <t>年孟津区产业发展项目管理费</t>
    </r>
  </si>
  <si>
    <t>安排产业发展项目管理费131.35万元，统筹用于建设类项目设计、监理、审计决算等项目管理费用支出。</t>
  </si>
  <si>
    <t>减轻产业发展项目谋划及后期费用支出。</t>
  </si>
  <si>
    <r>
      <t>2023</t>
    </r>
    <r>
      <rPr>
        <sz val="10"/>
        <rFont val="宋体"/>
        <family val="0"/>
      </rPr>
      <t>年孟津区乡村建设项目管理费</t>
    </r>
  </si>
  <si>
    <t>安排项目管理费3.7万元，统筹用于建设类项目设计、监理、审计决算等项目管理费用支出。</t>
  </si>
  <si>
    <t>减轻各级项目谋划及后期费用支出。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</si>
</sst>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2"/>
      <name val="宋体"/>
      <family val="0"/>
    </font>
    <font>
      <sz val="11"/>
      <name val="宋体"/>
      <family val="0"/>
    </font>
    <font>
      <sz val="22"/>
      <name val="方正小标宋简体"/>
      <family val="4"/>
    </font>
    <font>
      <sz val="10"/>
      <name val="黑体"/>
      <family val="3"/>
    </font>
    <font>
      <sz val="12"/>
      <name val="黑体"/>
      <family val="3"/>
    </font>
    <font>
      <b/>
      <sz val="12"/>
      <name val="宋体"/>
      <family val="0"/>
    </font>
    <font>
      <b/>
      <sz val="12"/>
      <name val="Times New Roman"/>
      <family val="1"/>
    </font>
    <font>
      <sz val="12"/>
      <name val="Times New Roman"/>
      <family val="1"/>
    </font>
    <font>
      <sz val="10"/>
      <name val="Times New Roman"/>
      <family val="1"/>
    </font>
    <font>
      <sz val="10"/>
      <name val="宋体"/>
      <family val="0"/>
    </font>
    <font>
      <sz val="10"/>
      <color indexed="8"/>
      <name val="Times New Roman"/>
      <family val="1"/>
    </font>
    <font>
      <sz val="10"/>
      <color indexed="8"/>
      <name val="宋体"/>
      <family val="0"/>
    </font>
    <font>
      <b/>
      <sz val="10"/>
      <name val="宋体"/>
      <family val="0"/>
    </font>
    <font>
      <b/>
      <sz val="10"/>
      <name val="Times New Roman"/>
      <family val="1"/>
    </font>
    <font>
      <u val="single"/>
      <sz val="18"/>
      <name val="方正小标宋简体"/>
      <family val="4"/>
    </font>
    <font>
      <sz val="9"/>
      <name val="黑体"/>
      <family val="3"/>
    </font>
    <font>
      <sz val="11"/>
      <name val="黑体"/>
      <family val="3"/>
    </font>
    <font>
      <sz val="8"/>
      <name val="黑体"/>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18"/>
      <name val="方正小标宋简体"/>
      <family val="4"/>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0"/>
      <color theme="1"/>
      <name val="Times New Roman"/>
      <family val="1"/>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 borderId="1" applyNumberFormat="0" applyFon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2"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3" borderId="4" applyNumberFormat="0" applyAlignment="0" applyProtection="0"/>
    <xf numFmtId="0" fontId="49" fillId="4" borderId="5" applyNumberFormat="0" applyAlignment="0" applyProtection="0"/>
    <xf numFmtId="0" fontId="50" fillId="4" borderId="4" applyNumberFormat="0" applyAlignment="0" applyProtection="0"/>
    <xf numFmtId="0" fontId="51" fillId="5" borderId="6"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6" borderId="0" applyNumberFormat="0" applyBorder="0" applyAlignment="0" applyProtection="0"/>
    <xf numFmtId="0" fontId="55" fillId="7" borderId="0" applyNumberFormat="0" applyBorder="0" applyAlignment="0" applyProtection="0"/>
    <xf numFmtId="0" fontId="56" fillId="8" borderId="0" applyNumberFormat="0" applyBorder="0" applyAlignment="0" applyProtection="0"/>
    <xf numFmtId="0" fontId="57"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7" fillId="32" borderId="0" applyNumberFormat="0" applyBorder="0" applyAlignment="0" applyProtection="0"/>
    <xf numFmtId="0" fontId="5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0" fillId="0" borderId="0">
      <alignment/>
      <protection/>
    </xf>
    <xf numFmtId="0" fontId="2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5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lignment/>
      <protection/>
    </xf>
    <xf numFmtId="0" fontId="3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59" fillId="0" borderId="0">
      <alignment/>
      <protection/>
    </xf>
    <xf numFmtId="0" fontId="5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protection/>
    </xf>
    <xf numFmtId="0" fontId="58" fillId="0" borderId="0">
      <alignment/>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58"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8" fillId="0" borderId="0">
      <alignment vertical="center"/>
      <protection/>
    </xf>
    <xf numFmtId="0" fontId="58" fillId="0" borderId="0">
      <alignment vertical="center"/>
      <protection/>
    </xf>
    <xf numFmtId="0" fontId="0" fillId="0" borderId="0">
      <alignment vertical="center"/>
      <protection/>
    </xf>
  </cellStyleXfs>
  <cellXfs count="57">
    <xf numFmtId="0" fontId="0" fillId="0" borderId="0" xfId="0"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4" fillId="0" borderId="0" xfId="0" applyFont="1" applyFill="1" applyAlignment="1">
      <alignment vertical="center"/>
    </xf>
    <xf numFmtId="0" fontId="0" fillId="0" borderId="0" xfId="0" applyFont="1" applyFill="1" applyAlignment="1">
      <alignment vertical="center"/>
    </xf>
    <xf numFmtId="0" fontId="14" fillId="0" borderId="0" xfId="0" applyFont="1" applyFill="1" applyAlignment="1">
      <alignment horizontal="center" vertical="center"/>
    </xf>
    <xf numFmtId="0" fontId="15" fillId="0" borderId="14" xfId="0" applyFont="1" applyFill="1" applyBorder="1" applyAlignment="1">
      <alignment horizontal="right" vertical="center"/>
    </xf>
    <xf numFmtId="0" fontId="16"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center" vertical="center"/>
    </xf>
    <xf numFmtId="0" fontId="17"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9" xfId="0" applyFont="1" applyFill="1" applyBorder="1" applyAlignment="1">
      <alignment horizontal="center" vertical="center"/>
    </xf>
    <xf numFmtId="0" fontId="16" fillId="0" borderId="12" xfId="0" applyFont="1" applyFill="1" applyBorder="1" applyAlignment="1">
      <alignment horizontal="center" vertical="center" wrapText="1"/>
    </xf>
    <xf numFmtId="0" fontId="0" fillId="0" borderId="0" xfId="0" applyAlignment="1">
      <alignment vertical="center" wrapText="1"/>
    </xf>
  </cellXfs>
  <cellStyles count="12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3 2" xfId="63"/>
    <cellStyle name="常规 10 2 3 2" xfId="64"/>
    <cellStyle name="常规 6" xfId="65"/>
    <cellStyle name="常规 5 2" xfId="66"/>
    <cellStyle name="常规 12" xfId="67"/>
    <cellStyle name="常规 5 2 2" xfId="68"/>
    <cellStyle name="常规 10 2 3 3" xfId="69"/>
    <cellStyle name="常规 3 2 6" xfId="70"/>
    <cellStyle name="常规 10 2" xfId="71"/>
    <cellStyle name="常规 14" xfId="72"/>
    <cellStyle name="常规 10 2 2" xfId="73"/>
    <cellStyle name="常规 10 2 2 2" xfId="74"/>
    <cellStyle name="常规 10 2 2 2 2" xfId="75"/>
    <cellStyle name="常规 10 2 2 2 3" xfId="76"/>
    <cellStyle name="常规 10 2 3" xfId="77"/>
    <cellStyle name="常规 11" xfId="78"/>
    <cellStyle name="常规 13" xfId="79"/>
    <cellStyle name="常规 11 2" xfId="80"/>
    <cellStyle name="常规 12 2" xfId="81"/>
    <cellStyle name="常规 14 2" xfId="82"/>
    <cellStyle name="常规 14 2 2" xfId="83"/>
    <cellStyle name="常规 14 2 3" xfId="84"/>
    <cellStyle name="常规 15" xfId="85"/>
    <cellStyle name="常规 15 11" xfId="86"/>
    <cellStyle name="常规 15 11 2" xfId="87"/>
    <cellStyle name="常规 15 2" xfId="88"/>
    <cellStyle name="常规 15 2 2" xfId="89"/>
    <cellStyle name="常规 15 2 3" xfId="90"/>
    <cellStyle name="常规 16" xfId="91"/>
    <cellStyle name="常规 2" xfId="92"/>
    <cellStyle name="常规 2 2" xfId="93"/>
    <cellStyle name="常规 2 2 2" xfId="94"/>
    <cellStyle name="常规 2 2 2 2" xfId="95"/>
    <cellStyle name="常规 2 2 2 3" xfId="96"/>
    <cellStyle name="常规 2 2 3" xfId="97"/>
    <cellStyle name="常规 2 2 3 2" xfId="98"/>
    <cellStyle name="常规 2 3" xfId="99"/>
    <cellStyle name="常规 2 3 2" xfId="100"/>
    <cellStyle name="常规 2 4" xfId="101"/>
    <cellStyle name="常规 2 6" xfId="102"/>
    <cellStyle name="常规 2 6 2" xfId="103"/>
    <cellStyle name="常规 3" xfId="104"/>
    <cellStyle name="常规 3 2" xfId="105"/>
    <cellStyle name="常规 3 2 2" xfId="106"/>
    <cellStyle name="常规 3 2 2 2" xfId="107"/>
    <cellStyle name="常规 3 2 2 2 2" xfId="108"/>
    <cellStyle name="常规 3 2 2 3" xfId="109"/>
    <cellStyle name="常规 3 2 2 3 2" xfId="110"/>
    <cellStyle name="常规 3 2 2 4" xfId="111"/>
    <cellStyle name="常规 3 2 3" xfId="112"/>
    <cellStyle name="常规 3 2 3 2" xfId="113"/>
    <cellStyle name="常规 3 2 4" xfId="114"/>
    <cellStyle name="常规 3 2 4 2" xfId="115"/>
    <cellStyle name="常规 3 2 5" xfId="116"/>
    <cellStyle name="常规 3 2 5 2" xfId="117"/>
    <cellStyle name="常规 3 3" xfId="118"/>
    <cellStyle name="常规 3 3 2" xfId="119"/>
    <cellStyle name="常规 3 3 3" xfId="120"/>
    <cellStyle name="常规 4" xfId="121"/>
    <cellStyle name="常规 4 2" xfId="122"/>
    <cellStyle name="常规 4 4" xfId="123"/>
    <cellStyle name="常规 4 2 2" xfId="124"/>
    <cellStyle name="常规 4 3" xfId="125"/>
    <cellStyle name="常规 5" xfId="126"/>
    <cellStyle name="常规 5 2 2 2" xfId="127"/>
    <cellStyle name="常规 5 2 2 3" xfId="128"/>
    <cellStyle name="常规 5 3" xfId="129"/>
    <cellStyle name="常规 5 3 2" xfId="130"/>
    <cellStyle name="常规 5 3 3" xfId="131"/>
    <cellStyle name="常规 7" xfId="132"/>
    <cellStyle name="常规 7 2" xfId="133"/>
    <cellStyle name="常规 10 2 2 2 2 2 2"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23456\AppData\Local\Netease\FlashMail\tmp\&#23391;&#27941;&#21439;&#25253;&#24066;&#23616;10.31&#25206;&#36139;&#36164;&#37329;&#26092;&#25253;%20(180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1-项目库旬报"/>
      <sheetName val="附件2-项目进度旬报 (2)"/>
      <sheetName val="附件3-易地扶贫搬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M7"/>
  <sheetViews>
    <sheetView zoomScale="90" zoomScaleNormal="90" workbookViewId="0" topLeftCell="A1">
      <selection activeCell="AC6" sqref="AC6:AC7"/>
    </sheetView>
  </sheetViews>
  <sheetFormatPr defaultColWidth="9.00390625" defaultRowHeight="14.25"/>
  <cols>
    <col min="1" max="1" width="6.875" style="0" customWidth="1"/>
    <col min="2" max="3" width="8.375" style="0" customWidth="1"/>
    <col min="4" max="4" width="5.375" style="0" customWidth="1"/>
    <col min="5" max="5" width="7.25390625" style="0" customWidth="1"/>
    <col min="6" max="15" width="4.125" style="0" customWidth="1"/>
    <col min="16" max="16" width="4.375" style="0" customWidth="1"/>
    <col min="17" max="17" width="5.50390625" style="0" customWidth="1"/>
    <col min="18" max="27" width="4.375" style="0" customWidth="1"/>
    <col min="28" max="28" width="5.125" style="0" customWidth="1"/>
    <col min="29" max="29" width="6.125" style="0" customWidth="1"/>
    <col min="30" max="33" width="5.125" style="0" customWidth="1"/>
    <col min="34" max="36" width="4.375" style="0" customWidth="1"/>
    <col min="37" max="37" width="6.75390625" style="0" customWidth="1"/>
    <col min="39" max="39" width="12.625" style="0" bestFit="1" customWidth="1"/>
    <col min="41" max="41" width="12.625" style="0" bestFit="1" customWidth="1"/>
  </cols>
  <sheetData>
    <row r="1" spans="1:37" ht="26.25" customHeight="1">
      <c r="A1" s="40"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row>
    <row r="2" spans="1:37" ht="24">
      <c r="A2" s="42" t="s">
        <v>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row>
    <row r="3" spans="1:37" ht="28.5" customHeight="1">
      <c r="A3" s="43" t="s">
        <v>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37" ht="30" customHeight="1">
      <c r="A4" s="7" t="s">
        <v>3</v>
      </c>
      <c r="B4" s="44" t="s">
        <v>4</v>
      </c>
      <c r="C4" s="44"/>
      <c r="D4" s="45" t="s">
        <v>5</v>
      </c>
      <c r="E4" s="46"/>
      <c r="F4" s="46"/>
      <c r="G4" s="46"/>
      <c r="H4" s="46"/>
      <c r="I4" s="46"/>
      <c r="J4" s="46"/>
      <c r="K4" s="46"/>
      <c r="L4" s="46"/>
      <c r="M4" s="46"/>
      <c r="N4" s="46"/>
      <c r="O4" s="46"/>
      <c r="P4" s="45" t="s">
        <v>6</v>
      </c>
      <c r="Q4" s="46"/>
      <c r="R4" s="46"/>
      <c r="S4" s="46"/>
      <c r="T4" s="46"/>
      <c r="U4" s="46"/>
      <c r="V4" s="46"/>
      <c r="W4" s="46"/>
      <c r="X4" s="46"/>
      <c r="Y4" s="46"/>
      <c r="Z4" s="46"/>
      <c r="AA4" s="55"/>
      <c r="AB4" s="45" t="s">
        <v>7</v>
      </c>
      <c r="AC4" s="46"/>
      <c r="AD4" s="46"/>
      <c r="AE4" s="46"/>
      <c r="AF4" s="46"/>
      <c r="AG4" s="55"/>
      <c r="AH4" s="44" t="s">
        <v>8</v>
      </c>
      <c r="AI4" s="44"/>
      <c r="AJ4" s="44" t="s">
        <v>9</v>
      </c>
      <c r="AK4" s="44"/>
    </row>
    <row r="5" spans="1:37" ht="72.75" customHeight="1">
      <c r="A5" s="7"/>
      <c r="B5" s="7" t="s">
        <v>10</v>
      </c>
      <c r="C5" s="7" t="s">
        <v>11</v>
      </c>
      <c r="D5" s="7" t="s">
        <v>12</v>
      </c>
      <c r="E5" s="7" t="s">
        <v>13</v>
      </c>
      <c r="F5" s="47" t="s">
        <v>14</v>
      </c>
      <c r="G5" s="48"/>
      <c r="H5" s="47" t="s">
        <v>15</v>
      </c>
      <c r="I5" s="48"/>
      <c r="J5" s="47" t="s">
        <v>16</v>
      </c>
      <c r="K5" s="48"/>
      <c r="L5" s="47" t="s">
        <v>17</v>
      </c>
      <c r="M5" s="48"/>
      <c r="N5" s="47" t="s">
        <v>18</v>
      </c>
      <c r="O5" s="48"/>
      <c r="P5" s="7" t="s">
        <v>12</v>
      </c>
      <c r="Q5" s="7" t="s">
        <v>13</v>
      </c>
      <c r="R5" s="47" t="s">
        <v>19</v>
      </c>
      <c r="S5" s="48"/>
      <c r="T5" s="47" t="s">
        <v>20</v>
      </c>
      <c r="U5" s="48"/>
      <c r="V5" s="47" t="s">
        <v>21</v>
      </c>
      <c r="W5" s="48"/>
      <c r="X5" s="47" t="s">
        <v>22</v>
      </c>
      <c r="Y5" s="48"/>
      <c r="Z5" s="47" t="s">
        <v>23</v>
      </c>
      <c r="AA5" s="48"/>
      <c r="AB5" s="7" t="s">
        <v>12</v>
      </c>
      <c r="AC5" s="7" t="s">
        <v>13</v>
      </c>
      <c r="AD5" s="47" t="s">
        <v>24</v>
      </c>
      <c r="AE5" s="48"/>
      <c r="AF5" s="47" t="s">
        <v>25</v>
      </c>
      <c r="AG5" s="48"/>
      <c r="AH5" s="7" t="s">
        <v>12</v>
      </c>
      <c r="AI5" s="7" t="s">
        <v>13</v>
      </c>
      <c r="AJ5" s="7" t="s">
        <v>12</v>
      </c>
      <c r="AK5" s="7" t="s">
        <v>13</v>
      </c>
    </row>
    <row r="6" spans="1:37" ht="54.75" customHeight="1">
      <c r="A6" s="49" t="s">
        <v>26</v>
      </c>
      <c r="B6" s="50">
        <f>'2023库统计'!D5</f>
        <v>115</v>
      </c>
      <c r="C6" s="50">
        <f>'2023库统计'!J5</f>
        <v>18783.850000000002</v>
      </c>
      <c r="D6" s="50">
        <f>'2023库统计'!D6</f>
        <v>41</v>
      </c>
      <c r="E6" s="50">
        <f>'2023库统计'!J6</f>
        <v>14538.6</v>
      </c>
      <c r="F6" s="51" t="s">
        <v>12</v>
      </c>
      <c r="G6" s="51" t="s">
        <v>13</v>
      </c>
      <c r="H6" s="51" t="s">
        <v>12</v>
      </c>
      <c r="I6" s="51" t="s">
        <v>13</v>
      </c>
      <c r="J6" s="51" t="s">
        <v>12</v>
      </c>
      <c r="K6" s="51" t="s">
        <v>13</v>
      </c>
      <c r="L6" s="51" t="s">
        <v>12</v>
      </c>
      <c r="M6" s="51" t="s">
        <v>13</v>
      </c>
      <c r="N6" s="51" t="s">
        <v>12</v>
      </c>
      <c r="O6" s="51" t="s">
        <v>13</v>
      </c>
      <c r="P6" s="50">
        <f>'2023库统计'!D53</f>
        <v>5</v>
      </c>
      <c r="Q6" s="50">
        <f>'2023库统计'!J53</f>
        <v>254.84</v>
      </c>
      <c r="R6" s="51" t="s">
        <v>12</v>
      </c>
      <c r="S6" s="51" t="s">
        <v>13</v>
      </c>
      <c r="T6" s="51" t="s">
        <v>12</v>
      </c>
      <c r="U6" s="51" t="s">
        <v>13</v>
      </c>
      <c r="V6" s="51" t="s">
        <v>12</v>
      </c>
      <c r="W6" s="51" t="s">
        <v>13</v>
      </c>
      <c r="X6" s="51" t="s">
        <v>12</v>
      </c>
      <c r="Y6" s="51" t="s">
        <v>13</v>
      </c>
      <c r="Z6" s="51" t="s">
        <v>12</v>
      </c>
      <c r="AA6" s="51" t="s">
        <v>13</v>
      </c>
      <c r="AB6" s="50">
        <f>'2023库统计'!D64</f>
        <v>66</v>
      </c>
      <c r="AC6" s="50">
        <f>'2023库统计'!J64</f>
        <v>3807.2600000000007</v>
      </c>
      <c r="AD6" s="51" t="s">
        <v>12</v>
      </c>
      <c r="AE6" s="51" t="s">
        <v>13</v>
      </c>
      <c r="AF6" s="51" t="s">
        <v>12</v>
      </c>
      <c r="AG6" s="51" t="s">
        <v>13</v>
      </c>
      <c r="AH6" s="50">
        <f>'2023库统计'!D133</f>
        <v>0</v>
      </c>
      <c r="AI6" s="50">
        <f>'2023库统计'!J133</f>
        <v>0</v>
      </c>
      <c r="AJ6" s="50">
        <f>'2023库统计'!D134</f>
        <v>3</v>
      </c>
      <c r="AK6" s="50">
        <f>'2023库统计'!J134</f>
        <v>183.14999999999998</v>
      </c>
    </row>
    <row r="7" spans="1:39" ht="54.75" customHeight="1">
      <c r="A7" s="52"/>
      <c r="B7" s="53"/>
      <c r="C7" s="53"/>
      <c r="D7" s="53"/>
      <c r="E7" s="53"/>
      <c r="F7" s="54">
        <f>'2023库统计'!D7</f>
        <v>21</v>
      </c>
      <c r="G7" s="54">
        <f>'2023库统计'!J7</f>
        <v>9414.6</v>
      </c>
      <c r="H7" s="54">
        <f>'2023库统计'!D29</f>
        <v>19</v>
      </c>
      <c r="I7" s="54">
        <f>'2023库统计'!J29</f>
        <v>4904</v>
      </c>
      <c r="J7" s="54">
        <f>'2023库统计'!D49</f>
        <v>0</v>
      </c>
      <c r="K7" s="54">
        <f>'2023库统计'!J49</f>
        <v>0</v>
      </c>
      <c r="L7" s="54">
        <f>'2023库统计'!D50</f>
        <v>0</v>
      </c>
      <c r="M7" s="54">
        <f>'2023库统计'!J50</f>
        <v>0</v>
      </c>
      <c r="N7" s="54">
        <f>'2023库统计'!D51</f>
        <v>1</v>
      </c>
      <c r="O7" s="54">
        <f>'2023库统计'!J51</f>
        <v>220</v>
      </c>
      <c r="P7" s="53"/>
      <c r="Q7" s="53"/>
      <c r="R7" s="54">
        <f>'2023库统计'!D54</f>
        <v>2</v>
      </c>
      <c r="S7" s="54">
        <f>'2023库统计'!J54</f>
        <v>69.84</v>
      </c>
      <c r="T7" s="54">
        <f>'2023库统计'!D57</f>
        <v>0</v>
      </c>
      <c r="U7" s="54">
        <f>'2023库统计'!J57</f>
        <v>0</v>
      </c>
      <c r="V7" s="54">
        <f>'2023库统计'!D58</f>
        <v>0</v>
      </c>
      <c r="W7" s="54">
        <f>'2023库统计'!J58</f>
        <v>0</v>
      </c>
      <c r="X7" s="54">
        <f>'2023库统计'!D59</f>
        <v>0</v>
      </c>
      <c r="Y7" s="54">
        <f>'2023库统计'!J59</f>
        <v>0</v>
      </c>
      <c r="Z7" s="54">
        <f>'2023库统计'!D60</f>
        <v>3</v>
      </c>
      <c r="AA7" s="54">
        <f>'2023库统计'!J60</f>
        <v>185</v>
      </c>
      <c r="AB7" s="53"/>
      <c r="AC7" s="53"/>
      <c r="AD7" s="54">
        <f>'2023库统计'!D65</f>
        <v>58</v>
      </c>
      <c r="AE7" s="54">
        <f>'2023库统计'!J65</f>
        <v>3595.1500000000005</v>
      </c>
      <c r="AF7" s="54">
        <f>'2023库统计'!D124</f>
        <v>8</v>
      </c>
      <c r="AG7" s="54">
        <f>'2023库统计'!J124</f>
        <v>212.11</v>
      </c>
      <c r="AH7" s="53"/>
      <c r="AI7" s="53"/>
      <c r="AJ7" s="53"/>
      <c r="AK7" s="53"/>
      <c r="AM7" s="56"/>
    </row>
  </sheetData>
  <sheetProtection/>
  <mergeCells count="34">
    <mergeCell ref="A2:AK2"/>
    <mergeCell ref="A3:AK3"/>
    <mergeCell ref="B4:C4"/>
    <mergeCell ref="D4:O4"/>
    <mergeCell ref="P4:AA4"/>
    <mergeCell ref="AB4:AG4"/>
    <mergeCell ref="AH4:AI4"/>
    <mergeCell ref="AJ4:AK4"/>
    <mergeCell ref="F5:G5"/>
    <mergeCell ref="H5:I5"/>
    <mergeCell ref="J5:K5"/>
    <mergeCell ref="L5:M5"/>
    <mergeCell ref="N5:O5"/>
    <mergeCell ref="R5:S5"/>
    <mergeCell ref="T5:U5"/>
    <mergeCell ref="V5:W5"/>
    <mergeCell ref="X5:Y5"/>
    <mergeCell ref="Z5:AA5"/>
    <mergeCell ref="AD5:AE5"/>
    <mergeCell ref="AF5:AG5"/>
    <mergeCell ref="A4:A5"/>
    <mergeCell ref="A6:A7"/>
    <mergeCell ref="B6:B7"/>
    <mergeCell ref="C6:C7"/>
    <mergeCell ref="D6:D7"/>
    <mergeCell ref="E6:E7"/>
    <mergeCell ref="P6:P7"/>
    <mergeCell ref="Q6:Q7"/>
    <mergeCell ref="AB6:AB7"/>
    <mergeCell ref="AC6:AC7"/>
    <mergeCell ref="AH6:AH7"/>
    <mergeCell ref="AI6:AI7"/>
    <mergeCell ref="AJ6:AJ7"/>
    <mergeCell ref="AK6:AK7"/>
  </mergeCells>
  <printOptions/>
  <pageMargins left="0.75" right="0.75" top="1" bottom="1" header="0.5" footer="0.5"/>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2:IU137"/>
  <sheetViews>
    <sheetView tabSelected="1" zoomScale="90" zoomScaleNormal="90" workbookViewId="0" topLeftCell="A1">
      <pane ySplit="4" topLeftCell="A95" activePane="bottomLeft" state="frozen"/>
      <selection pane="bottomLeft" activeCell="J118" sqref="J118"/>
    </sheetView>
  </sheetViews>
  <sheetFormatPr defaultColWidth="8.625" defaultRowHeight="14.25"/>
  <cols>
    <col min="1" max="1" width="4.125" style="4" customWidth="1"/>
    <col min="2" max="2" width="4.00390625" style="4" customWidth="1"/>
    <col min="3" max="3" width="11.125" style="4" customWidth="1"/>
    <col min="4" max="4" width="7.50390625" style="4" customWidth="1"/>
    <col min="5" max="6" width="7.25390625" style="4" customWidth="1"/>
    <col min="7" max="7" width="7.375" style="5" customWidth="1"/>
    <col min="8" max="8" width="7.625" style="4" customWidth="1"/>
    <col min="9" max="9" width="24.875" style="4" customWidth="1"/>
    <col min="10" max="10" width="10.75390625" style="4" customWidth="1"/>
    <col min="11" max="11" width="8.875" style="4" customWidth="1"/>
    <col min="12" max="12" width="7.375" style="4" customWidth="1"/>
    <col min="13" max="13" width="28.25390625" style="4" customWidth="1"/>
    <col min="14" max="14" width="4.625" style="4" customWidth="1"/>
    <col min="15" max="15" width="19.75390625" style="4" customWidth="1"/>
    <col min="16" max="16384" width="8.625" style="4" customWidth="1"/>
  </cols>
  <sheetData>
    <row r="2" spans="1:15" s="1" customFormat="1" ht="45.75" customHeight="1">
      <c r="A2" s="6" t="s">
        <v>27</v>
      </c>
      <c r="B2" s="6"/>
      <c r="C2" s="6"/>
      <c r="D2" s="6"/>
      <c r="E2" s="6"/>
      <c r="F2" s="6"/>
      <c r="G2" s="6"/>
      <c r="H2" s="6"/>
      <c r="I2" s="6"/>
      <c r="J2" s="6"/>
      <c r="K2" s="6"/>
      <c r="L2" s="6"/>
      <c r="M2" s="6"/>
      <c r="N2" s="6"/>
      <c r="O2" s="6"/>
    </row>
    <row r="3" s="1" customFormat="1" ht="14.25">
      <c r="G3" s="2"/>
    </row>
    <row r="4" spans="1:15" s="2" customFormat="1" ht="51.75" customHeight="1">
      <c r="A4" s="7" t="s">
        <v>28</v>
      </c>
      <c r="B4" s="7" t="s">
        <v>3</v>
      </c>
      <c r="C4" s="7" t="s">
        <v>29</v>
      </c>
      <c r="D4" s="7" t="s">
        <v>30</v>
      </c>
      <c r="E4" s="7" t="s">
        <v>31</v>
      </c>
      <c r="F4" s="7" t="s">
        <v>32</v>
      </c>
      <c r="G4" s="7" t="s">
        <v>33</v>
      </c>
      <c r="H4" s="7" t="s">
        <v>34</v>
      </c>
      <c r="I4" s="7" t="s">
        <v>35</v>
      </c>
      <c r="J4" s="7" t="s">
        <v>13</v>
      </c>
      <c r="K4" s="7" t="s">
        <v>36</v>
      </c>
      <c r="L4" s="7" t="s">
        <v>37</v>
      </c>
      <c r="M4" s="7" t="s">
        <v>38</v>
      </c>
      <c r="N4" s="7" t="s">
        <v>39</v>
      </c>
      <c r="O4" s="7" t="s">
        <v>40</v>
      </c>
    </row>
    <row r="5" spans="1:15" s="1" customFormat="1" ht="25.5" customHeight="1">
      <c r="A5" s="8" t="s">
        <v>41</v>
      </c>
      <c r="B5" s="8"/>
      <c r="C5" s="8"/>
      <c r="D5" s="8">
        <f>D6+D64+D133+D134+D53</f>
        <v>115</v>
      </c>
      <c r="E5" s="8"/>
      <c r="F5" s="8"/>
      <c r="G5" s="8"/>
      <c r="H5" s="8"/>
      <c r="I5" s="8"/>
      <c r="J5" s="8">
        <f>J6+J53+J64+J133+J134</f>
        <v>18783.850000000002</v>
      </c>
      <c r="K5" s="8"/>
      <c r="L5" s="8"/>
      <c r="M5" s="8"/>
      <c r="N5" s="8"/>
      <c r="O5" s="8"/>
    </row>
    <row r="6" spans="1:15" s="1" customFormat="1" ht="25.5" customHeight="1">
      <c r="A6" s="9" t="s">
        <v>42</v>
      </c>
      <c r="B6" s="10"/>
      <c r="C6" s="10"/>
      <c r="D6" s="11">
        <f>D7+D29+D49+D50+D51</f>
        <v>41</v>
      </c>
      <c r="E6" s="11"/>
      <c r="F6" s="11"/>
      <c r="G6" s="11"/>
      <c r="H6" s="11"/>
      <c r="I6" s="11"/>
      <c r="J6" s="11">
        <f>J7+J29+J49+J50+J51</f>
        <v>14538.6</v>
      </c>
      <c r="K6" s="11"/>
      <c r="L6" s="11"/>
      <c r="M6" s="11"/>
      <c r="N6" s="11"/>
      <c r="O6" s="11"/>
    </row>
    <row r="7" spans="1:255" s="1" customFormat="1" ht="21" customHeight="1">
      <c r="A7" s="12" t="s">
        <v>43</v>
      </c>
      <c r="B7" s="13"/>
      <c r="C7" s="14"/>
      <c r="D7" s="15">
        <v>21</v>
      </c>
      <c r="E7" s="15"/>
      <c r="F7" s="15"/>
      <c r="G7" s="15"/>
      <c r="H7" s="15"/>
      <c r="I7" s="15"/>
      <c r="J7" s="15">
        <f>SUM(J8:J28)</f>
        <v>9414.6</v>
      </c>
      <c r="K7" s="15"/>
      <c r="L7" s="15"/>
      <c r="M7" s="15"/>
      <c r="N7" s="15"/>
      <c r="O7" s="15"/>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row>
    <row r="8" spans="1:255" s="1" customFormat="1" ht="133.5">
      <c r="A8" s="16" t="s">
        <v>44</v>
      </c>
      <c r="B8" s="16" t="s">
        <v>45</v>
      </c>
      <c r="C8" s="15" t="s">
        <v>46</v>
      </c>
      <c r="D8" s="17" t="s">
        <v>47</v>
      </c>
      <c r="E8" s="15" t="s">
        <v>48</v>
      </c>
      <c r="F8" s="17" t="s">
        <v>49</v>
      </c>
      <c r="G8" s="15" t="s">
        <v>50</v>
      </c>
      <c r="H8" s="17" t="s">
        <v>51</v>
      </c>
      <c r="I8" s="16" t="s">
        <v>52</v>
      </c>
      <c r="J8" s="15">
        <v>980</v>
      </c>
      <c r="K8" s="17" t="s">
        <v>53</v>
      </c>
      <c r="L8" s="17" t="s">
        <v>54</v>
      </c>
      <c r="M8" s="16" t="s">
        <v>55</v>
      </c>
      <c r="N8" s="15" t="s">
        <v>56</v>
      </c>
      <c r="O8" s="16" t="s">
        <v>57</v>
      </c>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1" customFormat="1" ht="133.5">
      <c r="A9" s="16" t="s">
        <v>44</v>
      </c>
      <c r="B9" s="16" t="s">
        <v>45</v>
      </c>
      <c r="C9" s="18" t="s">
        <v>58</v>
      </c>
      <c r="D9" s="17" t="s">
        <v>59</v>
      </c>
      <c r="E9" s="15" t="s">
        <v>48</v>
      </c>
      <c r="F9" s="17" t="s">
        <v>60</v>
      </c>
      <c r="G9" s="15" t="s">
        <v>50</v>
      </c>
      <c r="H9" s="17" t="s">
        <v>51</v>
      </c>
      <c r="I9" s="16" t="s">
        <v>61</v>
      </c>
      <c r="J9" s="15">
        <v>800</v>
      </c>
      <c r="K9" s="17" t="s">
        <v>53</v>
      </c>
      <c r="L9" s="17" t="s">
        <v>54</v>
      </c>
      <c r="M9" s="16" t="s">
        <v>62</v>
      </c>
      <c r="N9" s="15" t="s">
        <v>56</v>
      </c>
      <c r="O9" s="16" t="s">
        <v>63</v>
      </c>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1" customFormat="1" ht="120">
      <c r="A10" s="16" t="s">
        <v>44</v>
      </c>
      <c r="B10" s="16" t="s">
        <v>45</v>
      </c>
      <c r="C10" s="18" t="s">
        <v>64</v>
      </c>
      <c r="D10" s="17" t="s">
        <v>65</v>
      </c>
      <c r="E10" s="15" t="s">
        <v>48</v>
      </c>
      <c r="F10" s="17" t="s">
        <v>66</v>
      </c>
      <c r="G10" s="15" t="s">
        <v>67</v>
      </c>
      <c r="H10" s="17" t="s">
        <v>51</v>
      </c>
      <c r="I10" s="16" t="s">
        <v>68</v>
      </c>
      <c r="J10" s="15">
        <v>104</v>
      </c>
      <c r="K10" s="17" t="s">
        <v>53</v>
      </c>
      <c r="L10" s="17" t="s">
        <v>69</v>
      </c>
      <c r="M10" s="16" t="s">
        <v>70</v>
      </c>
      <c r="N10" s="15" t="s">
        <v>56</v>
      </c>
      <c r="O10" s="16" t="s">
        <v>71</v>
      </c>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1" customFormat="1" ht="132">
      <c r="A11" s="16" t="s">
        <v>44</v>
      </c>
      <c r="B11" s="16" t="s">
        <v>45</v>
      </c>
      <c r="C11" s="18" t="s">
        <v>72</v>
      </c>
      <c r="D11" s="17" t="s">
        <v>47</v>
      </c>
      <c r="E11" s="15" t="s">
        <v>48</v>
      </c>
      <c r="F11" s="15" t="s">
        <v>73</v>
      </c>
      <c r="G11" s="15" t="s">
        <v>67</v>
      </c>
      <c r="H11" s="17" t="s">
        <v>51</v>
      </c>
      <c r="I11" s="17" t="s">
        <v>74</v>
      </c>
      <c r="J11" s="15">
        <v>800</v>
      </c>
      <c r="K11" s="17" t="s">
        <v>53</v>
      </c>
      <c r="L11" s="17" t="s">
        <v>75</v>
      </c>
      <c r="M11" s="16" t="s">
        <v>76</v>
      </c>
      <c r="N11" s="15" t="s">
        <v>56</v>
      </c>
      <c r="O11" s="16" t="s">
        <v>77</v>
      </c>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1" customFormat="1" ht="99">
      <c r="A12" s="16" t="s">
        <v>44</v>
      </c>
      <c r="B12" s="16" t="s">
        <v>45</v>
      </c>
      <c r="C12" s="18" t="s">
        <v>78</v>
      </c>
      <c r="D12" s="15" t="s">
        <v>59</v>
      </c>
      <c r="E12" s="15" t="s">
        <v>79</v>
      </c>
      <c r="F12" s="15" t="s">
        <v>80</v>
      </c>
      <c r="G12" s="15" t="s">
        <v>81</v>
      </c>
      <c r="H12" s="17" t="s">
        <v>51</v>
      </c>
      <c r="I12" s="16" t="s">
        <v>82</v>
      </c>
      <c r="J12" s="15">
        <v>360</v>
      </c>
      <c r="K12" s="17" t="s">
        <v>53</v>
      </c>
      <c r="L12" s="17" t="s">
        <v>83</v>
      </c>
      <c r="M12" s="16" t="s">
        <v>84</v>
      </c>
      <c r="N12" s="15" t="s">
        <v>56</v>
      </c>
      <c r="O12" s="15" t="s">
        <v>85</v>
      </c>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1" customFormat="1" ht="114" customHeight="1">
      <c r="A13" s="16" t="s">
        <v>44</v>
      </c>
      <c r="B13" s="16" t="s">
        <v>45</v>
      </c>
      <c r="C13" s="18" t="s">
        <v>86</v>
      </c>
      <c r="D13" s="15" t="s">
        <v>59</v>
      </c>
      <c r="E13" s="15" t="s">
        <v>48</v>
      </c>
      <c r="F13" s="17" t="s">
        <v>87</v>
      </c>
      <c r="G13" s="15" t="s">
        <v>81</v>
      </c>
      <c r="H13" s="17" t="s">
        <v>51</v>
      </c>
      <c r="I13" s="17" t="s">
        <v>88</v>
      </c>
      <c r="J13" s="15">
        <v>399</v>
      </c>
      <c r="K13" s="17" t="s">
        <v>53</v>
      </c>
      <c r="L13" s="17" t="s">
        <v>83</v>
      </c>
      <c r="M13" s="16" t="s">
        <v>89</v>
      </c>
      <c r="N13" s="15" t="s">
        <v>56</v>
      </c>
      <c r="O13" s="17" t="s">
        <v>90</v>
      </c>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1" customFormat="1" ht="99">
      <c r="A14" s="16" t="s">
        <v>44</v>
      </c>
      <c r="B14" s="16" t="s">
        <v>45</v>
      </c>
      <c r="C14" s="18" t="s">
        <v>91</v>
      </c>
      <c r="D14" s="15" t="s">
        <v>47</v>
      </c>
      <c r="E14" s="15" t="s">
        <v>48</v>
      </c>
      <c r="F14" s="17" t="s">
        <v>92</v>
      </c>
      <c r="G14" s="15" t="s">
        <v>81</v>
      </c>
      <c r="H14" s="17" t="s">
        <v>51</v>
      </c>
      <c r="I14" s="16" t="s">
        <v>93</v>
      </c>
      <c r="J14" s="15">
        <v>950</v>
      </c>
      <c r="K14" s="17" t="s">
        <v>53</v>
      </c>
      <c r="L14" s="17" t="s">
        <v>83</v>
      </c>
      <c r="M14" s="16" t="s">
        <v>94</v>
      </c>
      <c r="N14" s="15" t="s">
        <v>56</v>
      </c>
      <c r="O14" s="15" t="s">
        <v>90</v>
      </c>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1" customFormat="1" ht="72">
      <c r="A15" s="16" t="s">
        <v>44</v>
      </c>
      <c r="B15" s="16" t="s">
        <v>45</v>
      </c>
      <c r="C15" s="18" t="s">
        <v>95</v>
      </c>
      <c r="D15" s="15" t="s">
        <v>65</v>
      </c>
      <c r="E15" s="15" t="s">
        <v>48</v>
      </c>
      <c r="F15" s="17" t="s">
        <v>96</v>
      </c>
      <c r="G15" s="15" t="s">
        <v>97</v>
      </c>
      <c r="H15" s="17" t="s">
        <v>51</v>
      </c>
      <c r="I15" s="16" t="s">
        <v>98</v>
      </c>
      <c r="J15" s="15">
        <v>50</v>
      </c>
      <c r="K15" s="17" t="s">
        <v>53</v>
      </c>
      <c r="L15" s="17" t="s">
        <v>99</v>
      </c>
      <c r="M15" s="16" t="s">
        <v>100</v>
      </c>
      <c r="N15" s="15" t="s">
        <v>56</v>
      </c>
      <c r="O15" s="17" t="s">
        <v>101</v>
      </c>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1" customFormat="1" ht="171">
      <c r="A16" s="16" t="s">
        <v>44</v>
      </c>
      <c r="B16" s="16" t="s">
        <v>45</v>
      </c>
      <c r="C16" s="18" t="s">
        <v>102</v>
      </c>
      <c r="D16" s="15" t="s">
        <v>103</v>
      </c>
      <c r="E16" s="15" t="s">
        <v>79</v>
      </c>
      <c r="F16" s="17" t="s">
        <v>104</v>
      </c>
      <c r="G16" s="15" t="s">
        <v>105</v>
      </c>
      <c r="H16" s="17" t="s">
        <v>51</v>
      </c>
      <c r="I16" s="17" t="s">
        <v>106</v>
      </c>
      <c r="J16" s="15">
        <v>260</v>
      </c>
      <c r="K16" s="17" t="s">
        <v>53</v>
      </c>
      <c r="L16" s="17" t="s">
        <v>107</v>
      </c>
      <c r="M16" s="16" t="s">
        <v>108</v>
      </c>
      <c r="N16" s="15" t="s">
        <v>56</v>
      </c>
      <c r="O16" s="15" t="s">
        <v>109</v>
      </c>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1" customFormat="1" ht="171.75">
      <c r="A17" s="16" t="s">
        <v>44</v>
      </c>
      <c r="B17" s="16" t="s">
        <v>45</v>
      </c>
      <c r="C17" s="18" t="s">
        <v>110</v>
      </c>
      <c r="D17" s="15" t="s">
        <v>65</v>
      </c>
      <c r="E17" s="15" t="s">
        <v>48</v>
      </c>
      <c r="F17" s="15" t="s">
        <v>111</v>
      </c>
      <c r="G17" s="15" t="s">
        <v>105</v>
      </c>
      <c r="H17" s="17" t="s">
        <v>51</v>
      </c>
      <c r="I17" s="17" t="s">
        <v>112</v>
      </c>
      <c r="J17" s="15">
        <v>200</v>
      </c>
      <c r="K17" s="17" t="s">
        <v>53</v>
      </c>
      <c r="L17" s="17" t="s">
        <v>113</v>
      </c>
      <c r="M17" s="16" t="s">
        <v>114</v>
      </c>
      <c r="N17" s="15" t="s">
        <v>56</v>
      </c>
      <c r="O17" s="15" t="s">
        <v>115</v>
      </c>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1" customFormat="1" ht="108">
      <c r="A18" s="16" t="s">
        <v>44</v>
      </c>
      <c r="B18" s="16" t="s">
        <v>45</v>
      </c>
      <c r="C18" s="18" t="s">
        <v>116</v>
      </c>
      <c r="D18" s="15" t="s">
        <v>47</v>
      </c>
      <c r="E18" s="15" t="s">
        <v>48</v>
      </c>
      <c r="F18" s="15" t="s">
        <v>117</v>
      </c>
      <c r="G18" s="15" t="s">
        <v>118</v>
      </c>
      <c r="H18" s="17" t="s">
        <v>51</v>
      </c>
      <c r="I18" s="17" t="s">
        <v>119</v>
      </c>
      <c r="J18" s="15">
        <v>600</v>
      </c>
      <c r="K18" s="17" t="s">
        <v>53</v>
      </c>
      <c r="L18" s="17" t="s">
        <v>120</v>
      </c>
      <c r="M18" s="16" t="s">
        <v>121</v>
      </c>
      <c r="N18" s="15" t="s">
        <v>56</v>
      </c>
      <c r="O18" s="15" t="s">
        <v>122</v>
      </c>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1" customFormat="1" ht="144">
      <c r="A19" s="16" t="s">
        <v>44</v>
      </c>
      <c r="B19" s="16" t="s">
        <v>45</v>
      </c>
      <c r="C19" s="18" t="s">
        <v>123</v>
      </c>
      <c r="D19" s="17" t="s">
        <v>47</v>
      </c>
      <c r="E19" s="15" t="s">
        <v>48</v>
      </c>
      <c r="F19" s="15" t="s">
        <v>124</v>
      </c>
      <c r="G19" s="15" t="s">
        <v>105</v>
      </c>
      <c r="H19" s="17" t="s">
        <v>51</v>
      </c>
      <c r="I19" s="16" t="s">
        <v>125</v>
      </c>
      <c r="J19" s="15">
        <v>500</v>
      </c>
      <c r="K19" s="17" t="s">
        <v>53</v>
      </c>
      <c r="L19" s="17" t="s">
        <v>126</v>
      </c>
      <c r="M19" s="16" t="s">
        <v>127</v>
      </c>
      <c r="N19" s="15" t="s">
        <v>56</v>
      </c>
      <c r="O19" s="15" t="s">
        <v>128</v>
      </c>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1" customFormat="1" ht="108">
      <c r="A20" s="16" t="s">
        <v>44</v>
      </c>
      <c r="B20" s="16" t="s">
        <v>45</v>
      </c>
      <c r="C20" s="18" t="s">
        <v>129</v>
      </c>
      <c r="D20" s="15" t="s">
        <v>47</v>
      </c>
      <c r="E20" s="15" t="s">
        <v>48</v>
      </c>
      <c r="F20" s="17" t="s">
        <v>130</v>
      </c>
      <c r="G20" s="15" t="s">
        <v>131</v>
      </c>
      <c r="H20" s="17" t="s">
        <v>51</v>
      </c>
      <c r="I20" s="15" t="s">
        <v>132</v>
      </c>
      <c r="J20" s="15">
        <v>400</v>
      </c>
      <c r="K20" s="17" t="s">
        <v>53</v>
      </c>
      <c r="L20" s="15" t="s">
        <v>133</v>
      </c>
      <c r="M20" s="16" t="s">
        <v>134</v>
      </c>
      <c r="N20" s="15" t="s">
        <v>56</v>
      </c>
      <c r="O20" s="16" t="s">
        <v>135</v>
      </c>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1" customFormat="1" ht="108">
      <c r="A21" s="16" t="s">
        <v>44</v>
      </c>
      <c r="B21" s="16" t="s">
        <v>45</v>
      </c>
      <c r="C21" s="18" t="s">
        <v>136</v>
      </c>
      <c r="D21" s="15" t="s">
        <v>47</v>
      </c>
      <c r="E21" s="15" t="s">
        <v>48</v>
      </c>
      <c r="F21" s="17" t="s">
        <v>137</v>
      </c>
      <c r="G21" s="15" t="s">
        <v>138</v>
      </c>
      <c r="H21" s="17" t="s">
        <v>51</v>
      </c>
      <c r="I21" s="31" t="s">
        <v>139</v>
      </c>
      <c r="J21" s="32">
        <v>980</v>
      </c>
      <c r="K21" s="33" t="s">
        <v>53</v>
      </c>
      <c r="L21" s="17" t="s">
        <v>140</v>
      </c>
      <c r="M21" s="16" t="s">
        <v>141</v>
      </c>
      <c r="N21" s="16" t="s">
        <v>56</v>
      </c>
      <c r="O21" s="16" t="s">
        <v>135</v>
      </c>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1" customFormat="1" ht="73.5">
      <c r="A22" s="16" t="s">
        <v>44</v>
      </c>
      <c r="B22" s="16" t="s">
        <v>45</v>
      </c>
      <c r="C22" s="18" t="s">
        <v>142</v>
      </c>
      <c r="D22" s="15" t="s">
        <v>65</v>
      </c>
      <c r="E22" s="15" t="s">
        <v>48</v>
      </c>
      <c r="F22" s="17" t="s">
        <v>143</v>
      </c>
      <c r="G22" s="15" t="s">
        <v>144</v>
      </c>
      <c r="H22" s="17" t="s">
        <v>51</v>
      </c>
      <c r="I22" s="16" t="s">
        <v>145</v>
      </c>
      <c r="J22" s="15">
        <v>130</v>
      </c>
      <c r="K22" s="17" t="s">
        <v>53</v>
      </c>
      <c r="L22" s="15" t="s">
        <v>146</v>
      </c>
      <c r="M22" s="16" t="s">
        <v>147</v>
      </c>
      <c r="N22" s="16" t="s">
        <v>56</v>
      </c>
      <c r="O22" s="17" t="s">
        <v>148</v>
      </c>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1" customFormat="1" ht="73.5">
      <c r="A23" s="16" t="s">
        <v>44</v>
      </c>
      <c r="B23" s="16" t="s">
        <v>45</v>
      </c>
      <c r="C23" s="18" t="s">
        <v>149</v>
      </c>
      <c r="D23" s="15" t="s">
        <v>65</v>
      </c>
      <c r="E23" s="15" t="s">
        <v>48</v>
      </c>
      <c r="F23" s="17" t="s">
        <v>150</v>
      </c>
      <c r="G23" s="15" t="s">
        <v>144</v>
      </c>
      <c r="H23" s="17" t="s">
        <v>51</v>
      </c>
      <c r="I23" s="17" t="s">
        <v>151</v>
      </c>
      <c r="J23" s="15">
        <v>110</v>
      </c>
      <c r="K23" s="17" t="s">
        <v>53</v>
      </c>
      <c r="L23" s="15" t="s">
        <v>152</v>
      </c>
      <c r="M23" s="16" t="s">
        <v>153</v>
      </c>
      <c r="N23" s="16" t="s">
        <v>56</v>
      </c>
      <c r="O23" s="17" t="s">
        <v>154</v>
      </c>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1" customFormat="1" ht="133.5">
      <c r="A24" s="16" t="s">
        <v>44</v>
      </c>
      <c r="B24" s="16" t="s">
        <v>45</v>
      </c>
      <c r="C24" s="18" t="s">
        <v>155</v>
      </c>
      <c r="D24" s="18" t="s">
        <v>103</v>
      </c>
      <c r="E24" s="18" t="s">
        <v>48</v>
      </c>
      <c r="F24" s="18" t="s">
        <v>156</v>
      </c>
      <c r="G24" s="18" t="s">
        <v>157</v>
      </c>
      <c r="H24" s="18" t="s">
        <v>51</v>
      </c>
      <c r="I24" s="18" t="s">
        <v>158</v>
      </c>
      <c r="J24" s="18">
        <v>980.1</v>
      </c>
      <c r="K24" s="18" t="s">
        <v>53</v>
      </c>
      <c r="L24" s="18" t="s">
        <v>54</v>
      </c>
      <c r="M24" s="18" t="s">
        <v>159</v>
      </c>
      <c r="N24" s="18" t="s">
        <v>56</v>
      </c>
      <c r="O24" s="18" t="s">
        <v>160</v>
      </c>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1" customFormat="1" ht="105" customHeight="1">
      <c r="A25" s="16" t="s">
        <v>44</v>
      </c>
      <c r="B25" s="16" t="s">
        <v>45</v>
      </c>
      <c r="C25" s="18" t="s">
        <v>161</v>
      </c>
      <c r="D25" s="18" t="s">
        <v>47</v>
      </c>
      <c r="E25" s="18" t="s">
        <v>48</v>
      </c>
      <c r="F25" s="18" t="s">
        <v>162</v>
      </c>
      <c r="G25" s="18" t="s">
        <v>163</v>
      </c>
      <c r="H25" s="18" t="s">
        <v>51</v>
      </c>
      <c r="I25" s="34" t="s">
        <v>164</v>
      </c>
      <c r="J25" s="18">
        <v>58</v>
      </c>
      <c r="K25" s="18" t="s">
        <v>53</v>
      </c>
      <c r="L25" s="18" t="s">
        <v>165</v>
      </c>
      <c r="M25" s="18" t="s">
        <v>166</v>
      </c>
      <c r="N25" s="18" t="s">
        <v>56</v>
      </c>
      <c r="O25" s="18" t="s">
        <v>167</v>
      </c>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1" customFormat="1" ht="99">
      <c r="A26" s="16" t="s">
        <v>44</v>
      </c>
      <c r="B26" s="16" t="s">
        <v>45</v>
      </c>
      <c r="C26" s="18" t="s">
        <v>168</v>
      </c>
      <c r="D26" s="18" t="s">
        <v>47</v>
      </c>
      <c r="E26" s="18" t="s">
        <v>48</v>
      </c>
      <c r="F26" s="18" t="s">
        <v>169</v>
      </c>
      <c r="G26" s="18" t="s">
        <v>170</v>
      </c>
      <c r="H26" s="18" t="s">
        <v>51</v>
      </c>
      <c r="I26" s="18" t="s">
        <v>171</v>
      </c>
      <c r="J26" s="18">
        <v>390</v>
      </c>
      <c r="K26" s="18" t="s">
        <v>53</v>
      </c>
      <c r="L26" s="18" t="s">
        <v>172</v>
      </c>
      <c r="M26" s="18" t="s">
        <v>173</v>
      </c>
      <c r="N26" s="18" t="s">
        <v>56</v>
      </c>
      <c r="O26" s="18" t="s">
        <v>174</v>
      </c>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1" customFormat="1" ht="132.75" customHeight="1">
      <c r="A27" s="16" t="s">
        <v>44</v>
      </c>
      <c r="B27" s="16" t="s">
        <v>45</v>
      </c>
      <c r="C27" s="18" t="s">
        <v>175</v>
      </c>
      <c r="D27" s="15" t="s">
        <v>47</v>
      </c>
      <c r="E27" s="15" t="s">
        <v>48</v>
      </c>
      <c r="F27" s="17" t="s">
        <v>176</v>
      </c>
      <c r="G27" s="15" t="s">
        <v>144</v>
      </c>
      <c r="H27" s="17" t="s">
        <v>51</v>
      </c>
      <c r="I27" s="16" t="s">
        <v>177</v>
      </c>
      <c r="J27" s="15">
        <v>350</v>
      </c>
      <c r="K27" s="17" t="s">
        <v>53</v>
      </c>
      <c r="L27" s="17" t="s">
        <v>178</v>
      </c>
      <c r="M27" s="16" t="s">
        <v>179</v>
      </c>
      <c r="N27" s="15" t="s">
        <v>56</v>
      </c>
      <c r="O27" s="17" t="s">
        <v>180</v>
      </c>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1" customFormat="1" ht="132.75" customHeight="1">
      <c r="A28" s="16" t="s">
        <v>44</v>
      </c>
      <c r="B28" s="16" t="s">
        <v>45</v>
      </c>
      <c r="C28" s="18" t="s">
        <v>181</v>
      </c>
      <c r="D28" s="15" t="s">
        <v>103</v>
      </c>
      <c r="E28" s="15" t="s">
        <v>48</v>
      </c>
      <c r="F28" s="17" t="s">
        <v>182</v>
      </c>
      <c r="G28" s="15" t="s">
        <v>183</v>
      </c>
      <c r="H28" s="17" t="s">
        <v>51</v>
      </c>
      <c r="I28" s="16" t="s">
        <v>184</v>
      </c>
      <c r="J28" s="15">
        <v>13.5</v>
      </c>
      <c r="K28" s="17" t="s">
        <v>53</v>
      </c>
      <c r="L28" s="17" t="s">
        <v>185</v>
      </c>
      <c r="M28" s="16" t="s">
        <v>186</v>
      </c>
      <c r="N28" s="15" t="s">
        <v>56</v>
      </c>
      <c r="O28" s="17" t="s">
        <v>187</v>
      </c>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1" customFormat="1" ht="14.25">
      <c r="A29" s="12" t="s">
        <v>188</v>
      </c>
      <c r="B29" s="13"/>
      <c r="C29" s="14"/>
      <c r="D29" s="15">
        <v>19</v>
      </c>
      <c r="E29" s="15"/>
      <c r="F29" s="15"/>
      <c r="G29" s="15"/>
      <c r="H29" s="15"/>
      <c r="I29" s="15"/>
      <c r="J29" s="15">
        <f>SUM(J30:J48)</f>
        <v>4904</v>
      </c>
      <c r="K29" s="15"/>
      <c r="L29" s="15"/>
      <c r="M29" s="17"/>
      <c r="N29" s="15"/>
      <c r="O29" s="15"/>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1" customFormat="1" ht="86.25">
      <c r="A30" s="16" t="s">
        <v>44</v>
      </c>
      <c r="B30" s="16" t="s">
        <v>45</v>
      </c>
      <c r="C30" s="18" t="s">
        <v>189</v>
      </c>
      <c r="D30" s="15" t="s">
        <v>190</v>
      </c>
      <c r="E30" s="15" t="s">
        <v>48</v>
      </c>
      <c r="F30" s="17" t="s">
        <v>191</v>
      </c>
      <c r="G30" s="15" t="s">
        <v>192</v>
      </c>
      <c r="H30" s="17" t="s">
        <v>51</v>
      </c>
      <c r="I30" s="17" t="s">
        <v>193</v>
      </c>
      <c r="J30" s="15">
        <v>210</v>
      </c>
      <c r="K30" s="15" t="s">
        <v>53</v>
      </c>
      <c r="L30" s="17" t="s">
        <v>194</v>
      </c>
      <c r="M30" s="16" t="s">
        <v>195</v>
      </c>
      <c r="N30" s="17" t="s">
        <v>56</v>
      </c>
      <c r="O30" s="17" t="s">
        <v>196</v>
      </c>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1" customFormat="1" ht="86.25">
      <c r="A31" s="16" t="s">
        <v>44</v>
      </c>
      <c r="B31" s="16" t="s">
        <v>45</v>
      </c>
      <c r="C31" s="18" t="s">
        <v>197</v>
      </c>
      <c r="D31" s="17" t="s">
        <v>198</v>
      </c>
      <c r="E31" s="15" t="s">
        <v>48</v>
      </c>
      <c r="F31" s="17" t="s">
        <v>199</v>
      </c>
      <c r="G31" s="15" t="s">
        <v>192</v>
      </c>
      <c r="H31" s="17" t="s">
        <v>51</v>
      </c>
      <c r="I31" s="16" t="s">
        <v>200</v>
      </c>
      <c r="J31" s="15">
        <v>200</v>
      </c>
      <c r="K31" s="23" t="s">
        <v>53</v>
      </c>
      <c r="L31" s="17" t="s">
        <v>194</v>
      </c>
      <c r="M31" s="16" t="s">
        <v>201</v>
      </c>
      <c r="N31" s="17" t="s">
        <v>56</v>
      </c>
      <c r="O31" s="17" t="s">
        <v>196</v>
      </c>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1" customFormat="1" ht="86.25">
      <c r="A32" s="16" t="s">
        <v>44</v>
      </c>
      <c r="B32" s="16" t="s">
        <v>45</v>
      </c>
      <c r="C32" s="18" t="s">
        <v>202</v>
      </c>
      <c r="D32" s="17" t="s">
        <v>198</v>
      </c>
      <c r="E32" s="15" t="s">
        <v>48</v>
      </c>
      <c r="F32" s="17" t="s">
        <v>191</v>
      </c>
      <c r="G32" s="15" t="s">
        <v>192</v>
      </c>
      <c r="H32" s="17" t="s">
        <v>51</v>
      </c>
      <c r="I32" s="17" t="s">
        <v>203</v>
      </c>
      <c r="J32" s="15">
        <v>230</v>
      </c>
      <c r="K32" s="15" t="s">
        <v>53</v>
      </c>
      <c r="L32" s="17" t="s">
        <v>194</v>
      </c>
      <c r="M32" s="16" t="s">
        <v>204</v>
      </c>
      <c r="N32" s="17" t="s">
        <v>56</v>
      </c>
      <c r="O32" s="17" t="s">
        <v>196</v>
      </c>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1" customFormat="1" ht="85.5">
      <c r="A33" s="16" t="s">
        <v>44</v>
      </c>
      <c r="B33" s="16" t="s">
        <v>45</v>
      </c>
      <c r="C33" s="18" t="s">
        <v>205</v>
      </c>
      <c r="D33" s="18" t="s">
        <v>190</v>
      </c>
      <c r="E33" s="18" t="s">
        <v>48</v>
      </c>
      <c r="F33" s="18" t="s">
        <v>206</v>
      </c>
      <c r="G33" s="18" t="s">
        <v>207</v>
      </c>
      <c r="H33" s="18" t="s">
        <v>51</v>
      </c>
      <c r="I33" s="18" t="s">
        <v>208</v>
      </c>
      <c r="J33" s="18">
        <v>59</v>
      </c>
      <c r="K33" s="18" t="s">
        <v>53</v>
      </c>
      <c r="L33" s="18" t="s">
        <v>209</v>
      </c>
      <c r="M33" s="18" t="s">
        <v>210</v>
      </c>
      <c r="N33" s="18" t="s">
        <v>56</v>
      </c>
      <c r="O33" s="18" t="s">
        <v>211</v>
      </c>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1" customFormat="1" ht="111">
      <c r="A34" s="16" t="s">
        <v>44</v>
      </c>
      <c r="B34" s="16" t="s">
        <v>45</v>
      </c>
      <c r="C34" s="18" t="s">
        <v>212</v>
      </c>
      <c r="D34" s="18" t="s">
        <v>213</v>
      </c>
      <c r="E34" s="18" t="s">
        <v>48</v>
      </c>
      <c r="F34" s="18" t="s">
        <v>214</v>
      </c>
      <c r="G34" s="18" t="s">
        <v>163</v>
      </c>
      <c r="H34" s="18" t="s">
        <v>51</v>
      </c>
      <c r="I34" s="18" t="s">
        <v>215</v>
      </c>
      <c r="J34" s="18">
        <v>170</v>
      </c>
      <c r="K34" s="18" t="s">
        <v>53</v>
      </c>
      <c r="L34" s="18" t="s">
        <v>216</v>
      </c>
      <c r="M34" s="18" t="s">
        <v>217</v>
      </c>
      <c r="N34" s="18" t="s">
        <v>56</v>
      </c>
      <c r="O34" s="18" t="s">
        <v>218</v>
      </c>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1" customFormat="1" ht="111">
      <c r="A35" s="16" t="s">
        <v>44</v>
      </c>
      <c r="B35" s="16" t="s">
        <v>45</v>
      </c>
      <c r="C35" s="18" t="s">
        <v>219</v>
      </c>
      <c r="D35" s="18" t="s">
        <v>213</v>
      </c>
      <c r="E35" s="18" t="s">
        <v>48</v>
      </c>
      <c r="F35" s="18" t="s">
        <v>220</v>
      </c>
      <c r="G35" s="18" t="s">
        <v>163</v>
      </c>
      <c r="H35" s="18" t="s">
        <v>51</v>
      </c>
      <c r="I35" s="18" t="s">
        <v>221</v>
      </c>
      <c r="J35" s="18">
        <v>80</v>
      </c>
      <c r="K35" s="18" t="s">
        <v>53</v>
      </c>
      <c r="L35" s="18" t="s">
        <v>222</v>
      </c>
      <c r="M35" s="18" t="s">
        <v>223</v>
      </c>
      <c r="N35" s="18"/>
      <c r="O35" s="18" t="s">
        <v>224</v>
      </c>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1" customFormat="1" ht="99">
      <c r="A36" s="16" t="s">
        <v>44</v>
      </c>
      <c r="B36" s="16" t="s">
        <v>45</v>
      </c>
      <c r="C36" s="18" t="s">
        <v>225</v>
      </c>
      <c r="D36" s="18" t="s">
        <v>213</v>
      </c>
      <c r="E36" s="18" t="s">
        <v>48</v>
      </c>
      <c r="F36" s="18" t="s">
        <v>92</v>
      </c>
      <c r="G36" s="18" t="s">
        <v>226</v>
      </c>
      <c r="H36" s="18" t="s">
        <v>51</v>
      </c>
      <c r="I36" s="18" t="s">
        <v>227</v>
      </c>
      <c r="J36" s="18">
        <v>200</v>
      </c>
      <c r="K36" s="18" t="s">
        <v>53</v>
      </c>
      <c r="L36" s="18" t="s">
        <v>228</v>
      </c>
      <c r="M36" s="18" t="s">
        <v>229</v>
      </c>
      <c r="N36" s="18" t="s">
        <v>56</v>
      </c>
      <c r="O36" s="18" t="s">
        <v>174</v>
      </c>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1" customFormat="1" ht="99">
      <c r="A37" s="16" t="s">
        <v>44</v>
      </c>
      <c r="B37" s="16" t="s">
        <v>45</v>
      </c>
      <c r="C37" s="18" t="s">
        <v>230</v>
      </c>
      <c r="D37" s="18" t="s">
        <v>231</v>
      </c>
      <c r="E37" s="18" t="s">
        <v>48</v>
      </c>
      <c r="F37" s="18" t="s">
        <v>199</v>
      </c>
      <c r="G37" s="18" t="s">
        <v>157</v>
      </c>
      <c r="H37" s="18" t="s">
        <v>232</v>
      </c>
      <c r="I37" s="34" t="s">
        <v>233</v>
      </c>
      <c r="J37" s="18">
        <v>400</v>
      </c>
      <c r="K37" s="18" t="s">
        <v>53</v>
      </c>
      <c r="L37" s="18" t="s">
        <v>234</v>
      </c>
      <c r="M37" s="34" t="s">
        <v>235</v>
      </c>
      <c r="N37" s="18" t="s">
        <v>56</v>
      </c>
      <c r="O37" s="34" t="s">
        <v>236</v>
      </c>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1" customFormat="1" ht="99">
      <c r="A38" s="16" t="s">
        <v>44</v>
      </c>
      <c r="B38" s="16" t="s">
        <v>45</v>
      </c>
      <c r="C38" s="18" t="s">
        <v>237</v>
      </c>
      <c r="D38" s="18" t="s">
        <v>238</v>
      </c>
      <c r="E38" s="18" t="s">
        <v>48</v>
      </c>
      <c r="F38" s="18" t="s">
        <v>239</v>
      </c>
      <c r="G38" s="18" t="s">
        <v>157</v>
      </c>
      <c r="H38" s="18" t="s">
        <v>232</v>
      </c>
      <c r="I38" s="18" t="s">
        <v>240</v>
      </c>
      <c r="J38" s="18">
        <v>1000</v>
      </c>
      <c r="K38" s="18" t="s">
        <v>53</v>
      </c>
      <c r="L38" s="18" t="s">
        <v>234</v>
      </c>
      <c r="M38" s="18" t="s">
        <v>241</v>
      </c>
      <c r="N38" s="18" t="s">
        <v>56</v>
      </c>
      <c r="O38" s="18" t="s">
        <v>242</v>
      </c>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1" customFormat="1" ht="111.75">
      <c r="A39" s="16" t="s">
        <v>44</v>
      </c>
      <c r="B39" s="16" t="s">
        <v>45</v>
      </c>
      <c r="C39" s="18" t="s">
        <v>243</v>
      </c>
      <c r="D39" s="18" t="s">
        <v>231</v>
      </c>
      <c r="E39" s="18" t="s">
        <v>48</v>
      </c>
      <c r="F39" s="18" t="s">
        <v>244</v>
      </c>
      <c r="G39" s="18" t="s">
        <v>157</v>
      </c>
      <c r="H39" s="18" t="s">
        <v>232</v>
      </c>
      <c r="I39" s="18" t="s">
        <v>245</v>
      </c>
      <c r="J39" s="18">
        <v>280</v>
      </c>
      <c r="K39" s="18" t="s">
        <v>53</v>
      </c>
      <c r="L39" s="18" t="s">
        <v>234</v>
      </c>
      <c r="M39" s="18" t="s">
        <v>246</v>
      </c>
      <c r="N39" s="18" t="s">
        <v>56</v>
      </c>
      <c r="O39" s="18" t="s">
        <v>247</v>
      </c>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1" customFormat="1" ht="99">
      <c r="A40" s="16" t="s">
        <v>44</v>
      </c>
      <c r="B40" s="16" t="s">
        <v>45</v>
      </c>
      <c r="C40" s="18" t="s">
        <v>248</v>
      </c>
      <c r="D40" s="18" t="s">
        <v>231</v>
      </c>
      <c r="E40" s="18" t="s">
        <v>48</v>
      </c>
      <c r="F40" s="18" t="s">
        <v>249</v>
      </c>
      <c r="G40" s="18" t="s">
        <v>157</v>
      </c>
      <c r="H40" s="18" t="s">
        <v>232</v>
      </c>
      <c r="I40" s="18" t="s">
        <v>250</v>
      </c>
      <c r="J40" s="18">
        <v>500</v>
      </c>
      <c r="K40" s="18" t="s">
        <v>53</v>
      </c>
      <c r="L40" s="18" t="s">
        <v>234</v>
      </c>
      <c r="M40" s="18" t="s">
        <v>251</v>
      </c>
      <c r="N40" s="18" t="s">
        <v>56</v>
      </c>
      <c r="O40" s="18" t="s">
        <v>252</v>
      </c>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1" customFormat="1" ht="99">
      <c r="A41" s="16" t="s">
        <v>44</v>
      </c>
      <c r="B41" s="16" t="s">
        <v>45</v>
      </c>
      <c r="C41" s="18" t="s">
        <v>253</v>
      </c>
      <c r="D41" s="18" t="s">
        <v>254</v>
      </c>
      <c r="E41" s="18" t="s">
        <v>48</v>
      </c>
      <c r="F41" s="18" t="s">
        <v>255</v>
      </c>
      <c r="G41" s="18" t="s">
        <v>157</v>
      </c>
      <c r="H41" s="18" t="s">
        <v>232</v>
      </c>
      <c r="I41" s="18" t="s">
        <v>256</v>
      </c>
      <c r="J41" s="18">
        <v>190</v>
      </c>
      <c r="K41" s="18" t="s">
        <v>53</v>
      </c>
      <c r="L41" s="18" t="s">
        <v>257</v>
      </c>
      <c r="M41" s="18" t="s">
        <v>258</v>
      </c>
      <c r="N41" s="18" t="s">
        <v>56</v>
      </c>
      <c r="O41" s="18" t="s">
        <v>259</v>
      </c>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1" customFormat="1" ht="99">
      <c r="A42" s="16" t="s">
        <v>44</v>
      </c>
      <c r="B42" s="16" t="s">
        <v>45</v>
      </c>
      <c r="C42" s="18" t="s">
        <v>260</v>
      </c>
      <c r="D42" s="18" t="s">
        <v>198</v>
      </c>
      <c r="E42" s="18" t="s">
        <v>48</v>
      </c>
      <c r="F42" s="18" t="s">
        <v>255</v>
      </c>
      <c r="G42" s="18" t="s">
        <v>157</v>
      </c>
      <c r="H42" s="18" t="s">
        <v>232</v>
      </c>
      <c r="I42" s="18" t="s">
        <v>261</v>
      </c>
      <c r="J42" s="18">
        <v>40</v>
      </c>
      <c r="K42" s="18" t="s">
        <v>53</v>
      </c>
      <c r="L42" s="18" t="s">
        <v>234</v>
      </c>
      <c r="M42" s="18" t="s">
        <v>262</v>
      </c>
      <c r="N42" s="18" t="s">
        <v>56</v>
      </c>
      <c r="O42" s="18" t="s">
        <v>263</v>
      </c>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1" customFormat="1" ht="99.75">
      <c r="A43" s="16" t="s">
        <v>44</v>
      </c>
      <c r="B43" s="16" t="s">
        <v>45</v>
      </c>
      <c r="C43" s="18" t="s">
        <v>264</v>
      </c>
      <c r="D43" s="18" t="s">
        <v>265</v>
      </c>
      <c r="E43" s="18" t="s">
        <v>48</v>
      </c>
      <c r="F43" s="18" t="s">
        <v>255</v>
      </c>
      <c r="G43" s="18" t="s">
        <v>157</v>
      </c>
      <c r="H43" s="18" t="s">
        <v>232</v>
      </c>
      <c r="I43" s="18" t="s">
        <v>266</v>
      </c>
      <c r="J43" s="18">
        <v>70</v>
      </c>
      <c r="K43" s="18" t="s">
        <v>53</v>
      </c>
      <c r="L43" s="18" t="s">
        <v>234</v>
      </c>
      <c r="M43" s="34" t="s">
        <v>267</v>
      </c>
      <c r="N43" s="18" t="s">
        <v>56</v>
      </c>
      <c r="O43" s="18" t="s">
        <v>268</v>
      </c>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1" customFormat="1" ht="120">
      <c r="A44" s="16" t="s">
        <v>44</v>
      </c>
      <c r="B44" s="16" t="s">
        <v>45</v>
      </c>
      <c r="C44" s="19" t="s">
        <v>269</v>
      </c>
      <c r="D44" s="20" t="s">
        <v>190</v>
      </c>
      <c r="E44" s="21" t="s">
        <v>48</v>
      </c>
      <c r="F44" s="20" t="s">
        <v>270</v>
      </c>
      <c r="G44" s="22" t="s">
        <v>105</v>
      </c>
      <c r="H44" s="20" t="s">
        <v>232</v>
      </c>
      <c r="I44" s="35" t="s">
        <v>271</v>
      </c>
      <c r="J44" s="22">
        <v>420</v>
      </c>
      <c r="K44" s="20" t="s">
        <v>53</v>
      </c>
      <c r="L44" s="36" t="s">
        <v>272</v>
      </c>
      <c r="M44" s="35" t="s">
        <v>273</v>
      </c>
      <c r="N44" s="20" t="s">
        <v>56</v>
      </c>
      <c r="O44" s="20" t="s">
        <v>274</v>
      </c>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1" customFormat="1" ht="156">
      <c r="A45" s="16" t="s">
        <v>44</v>
      </c>
      <c r="B45" s="16" t="s">
        <v>45</v>
      </c>
      <c r="C45" s="19" t="s">
        <v>275</v>
      </c>
      <c r="D45" s="20" t="s">
        <v>190</v>
      </c>
      <c r="E45" s="21" t="s">
        <v>48</v>
      </c>
      <c r="F45" s="20" t="s">
        <v>276</v>
      </c>
      <c r="G45" s="22" t="s">
        <v>277</v>
      </c>
      <c r="H45" s="20" t="s">
        <v>51</v>
      </c>
      <c r="I45" s="35" t="s">
        <v>278</v>
      </c>
      <c r="J45" s="22">
        <v>630</v>
      </c>
      <c r="K45" s="20" t="s">
        <v>53</v>
      </c>
      <c r="L45" s="36" t="s">
        <v>279</v>
      </c>
      <c r="M45" s="35" t="s">
        <v>280</v>
      </c>
      <c r="N45" s="20" t="s">
        <v>56</v>
      </c>
      <c r="O45" s="20" t="s">
        <v>281</v>
      </c>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1" customFormat="1" ht="84">
      <c r="A46" s="16" t="s">
        <v>44</v>
      </c>
      <c r="B46" s="16" t="s">
        <v>45</v>
      </c>
      <c r="C46" s="19" t="s">
        <v>282</v>
      </c>
      <c r="D46" s="20" t="s">
        <v>283</v>
      </c>
      <c r="E46" s="21" t="s">
        <v>48</v>
      </c>
      <c r="F46" s="20" t="s">
        <v>284</v>
      </c>
      <c r="G46" s="22" t="s">
        <v>277</v>
      </c>
      <c r="H46" s="20" t="s">
        <v>51</v>
      </c>
      <c r="I46" s="35" t="s">
        <v>285</v>
      </c>
      <c r="J46" s="22">
        <v>140</v>
      </c>
      <c r="K46" s="20" t="s">
        <v>53</v>
      </c>
      <c r="L46" s="36" t="s">
        <v>257</v>
      </c>
      <c r="M46" s="35" t="s">
        <v>286</v>
      </c>
      <c r="N46" s="20" t="s">
        <v>56</v>
      </c>
      <c r="O46" s="20" t="s">
        <v>287</v>
      </c>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1" customFormat="1" ht="132">
      <c r="A47" s="16" t="s">
        <v>44</v>
      </c>
      <c r="B47" s="16" t="s">
        <v>45</v>
      </c>
      <c r="C47" s="19" t="s">
        <v>288</v>
      </c>
      <c r="D47" s="20" t="s">
        <v>198</v>
      </c>
      <c r="E47" s="21" t="s">
        <v>48</v>
      </c>
      <c r="F47" s="20" t="s">
        <v>289</v>
      </c>
      <c r="G47" s="22" t="s">
        <v>290</v>
      </c>
      <c r="H47" s="20" t="s">
        <v>51</v>
      </c>
      <c r="I47" s="35" t="s">
        <v>291</v>
      </c>
      <c r="J47" s="22">
        <v>35</v>
      </c>
      <c r="K47" s="20" t="s">
        <v>53</v>
      </c>
      <c r="L47" s="36" t="s">
        <v>292</v>
      </c>
      <c r="M47" s="35" t="s">
        <v>293</v>
      </c>
      <c r="N47" s="20" t="s">
        <v>56</v>
      </c>
      <c r="O47" s="20" t="s">
        <v>294</v>
      </c>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1" customFormat="1" ht="180">
      <c r="A48" s="16" t="s">
        <v>44</v>
      </c>
      <c r="B48" s="16" t="s">
        <v>45</v>
      </c>
      <c r="C48" s="19" t="s">
        <v>295</v>
      </c>
      <c r="D48" s="20" t="s">
        <v>198</v>
      </c>
      <c r="E48" s="21" t="s">
        <v>48</v>
      </c>
      <c r="F48" s="20" t="s">
        <v>296</v>
      </c>
      <c r="G48" s="22" t="s">
        <v>183</v>
      </c>
      <c r="H48" s="20" t="s">
        <v>51</v>
      </c>
      <c r="I48" s="35" t="s">
        <v>297</v>
      </c>
      <c r="J48" s="22">
        <v>50</v>
      </c>
      <c r="K48" s="20" t="s">
        <v>53</v>
      </c>
      <c r="L48" s="36" t="s">
        <v>298</v>
      </c>
      <c r="M48" s="35" t="s">
        <v>299</v>
      </c>
      <c r="N48" s="20" t="s">
        <v>56</v>
      </c>
      <c r="O48" s="20" t="s">
        <v>300</v>
      </c>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1" customFormat="1" ht="14.25">
      <c r="A49" s="12" t="s">
        <v>301</v>
      </c>
      <c r="B49" s="13"/>
      <c r="C49" s="14"/>
      <c r="D49" s="15">
        <v>0</v>
      </c>
      <c r="E49" s="15"/>
      <c r="F49" s="15"/>
      <c r="G49" s="15"/>
      <c r="H49" s="15"/>
      <c r="I49" s="17"/>
      <c r="J49" s="15">
        <v>0</v>
      </c>
      <c r="K49" s="15"/>
      <c r="L49" s="15"/>
      <c r="M49" s="17"/>
      <c r="N49" s="15"/>
      <c r="O49" s="17"/>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1" customFormat="1" ht="14.25">
      <c r="A50" s="12" t="s">
        <v>302</v>
      </c>
      <c r="B50" s="13"/>
      <c r="C50" s="14"/>
      <c r="D50" s="15">
        <v>0</v>
      </c>
      <c r="E50" s="15"/>
      <c r="F50" s="15"/>
      <c r="G50" s="15"/>
      <c r="H50" s="15"/>
      <c r="I50" s="17"/>
      <c r="J50" s="15">
        <v>0</v>
      </c>
      <c r="K50" s="15"/>
      <c r="L50" s="15"/>
      <c r="M50" s="17"/>
      <c r="N50" s="15"/>
      <c r="O50" s="17"/>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1" customFormat="1" ht="14.25">
      <c r="A51" s="12" t="s">
        <v>303</v>
      </c>
      <c r="B51" s="13"/>
      <c r="C51" s="14"/>
      <c r="D51" s="15">
        <v>1</v>
      </c>
      <c r="E51" s="15"/>
      <c r="F51" s="15"/>
      <c r="G51" s="15"/>
      <c r="H51" s="15"/>
      <c r="I51" s="17"/>
      <c r="J51" s="15">
        <f>J52</f>
        <v>220</v>
      </c>
      <c r="K51" s="15"/>
      <c r="L51" s="15"/>
      <c r="M51" s="17"/>
      <c r="N51" s="15"/>
      <c r="O51" s="17"/>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1" customFormat="1" ht="120">
      <c r="A52" s="23" t="s">
        <v>44</v>
      </c>
      <c r="B52" s="23" t="s">
        <v>45</v>
      </c>
      <c r="C52" s="15" t="s">
        <v>304</v>
      </c>
      <c r="D52" s="17" t="s">
        <v>305</v>
      </c>
      <c r="E52" s="15" t="s">
        <v>48</v>
      </c>
      <c r="F52" s="15" t="s">
        <v>45</v>
      </c>
      <c r="G52" s="15" t="s">
        <v>306</v>
      </c>
      <c r="H52" s="15" t="s">
        <v>307</v>
      </c>
      <c r="I52" s="17" t="s">
        <v>308</v>
      </c>
      <c r="J52" s="15">
        <v>220</v>
      </c>
      <c r="K52" s="15" t="s">
        <v>53</v>
      </c>
      <c r="L52" s="15" t="s">
        <v>309</v>
      </c>
      <c r="M52" s="17" t="s">
        <v>310</v>
      </c>
      <c r="N52" s="15" t="s">
        <v>56</v>
      </c>
      <c r="O52" s="17" t="s">
        <v>311</v>
      </c>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15" s="1" customFormat="1" ht="33" customHeight="1">
      <c r="A53" s="9" t="s">
        <v>312</v>
      </c>
      <c r="B53" s="10"/>
      <c r="C53" s="10"/>
      <c r="D53" s="11">
        <f>D54+D57+D58+D59+D60</f>
        <v>5</v>
      </c>
      <c r="E53" s="11"/>
      <c r="F53" s="11"/>
      <c r="G53" s="11"/>
      <c r="H53" s="11"/>
      <c r="I53" s="11"/>
      <c r="J53" s="11">
        <f>J54+J57+J58+J59+J60</f>
        <v>254.84</v>
      </c>
      <c r="K53" s="11"/>
      <c r="L53" s="11"/>
      <c r="M53" s="11"/>
      <c r="N53" s="37"/>
      <c r="O53" s="37"/>
    </row>
    <row r="54" spans="1:18" s="1" customFormat="1" ht="14.25">
      <c r="A54" s="24" t="s">
        <v>313</v>
      </c>
      <c r="B54" s="25"/>
      <c r="C54" s="26"/>
      <c r="D54" s="15">
        <v>2</v>
      </c>
      <c r="E54" s="15"/>
      <c r="F54" s="15"/>
      <c r="G54" s="15"/>
      <c r="H54" s="15"/>
      <c r="I54" s="17"/>
      <c r="J54" s="23">
        <f>SUM(J55:J56)</f>
        <v>69.84</v>
      </c>
      <c r="K54" s="15"/>
      <c r="L54" s="15"/>
      <c r="M54" s="15"/>
      <c r="N54" s="15"/>
      <c r="O54" s="15"/>
      <c r="P54" s="30"/>
      <c r="Q54" s="30"/>
      <c r="R54" s="30"/>
    </row>
    <row r="55" spans="1:15" s="3" customFormat="1" ht="73.5">
      <c r="A55" s="16" t="s">
        <v>44</v>
      </c>
      <c r="B55" s="23" t="s">
        <v>45</v>
      </c>
      <c r="C55" s="16" t="s">
        <v>314</v>
      </c>
      <c r="D55" s="16" t="s">
        <v>315</v>
      </c>
      <c r="E55" s="23" t="s">
        <v>48</v>
      </c>
      <c r="F55" s="23" t="s">
        <v>45</v>
      </c>
      <c r="G55" s="23" t="s">
        <v>316</v>
      </c>
      <c r="H55" s="16" t="s">
        <v>317</v>
      </c>
      <c r="I55" s="16" t="s">
        <v>318</v>
      </c>
      <c r="J55" s="23">
        <v>65</v>
      </c>
      <c r="K55" s="23" t="s">
        <v>53</v>
      </c>
      <c r="L55" s="23" t="s">
        <v>319</v>
      </c>
      <c r="M55" s="23" t="s">
        <v>320</v>
      </c>
      <c r="N55" s="23" t="s">
        <v>56</v>
      </c>
      <c r="O55" s="23" t="s">
        <v>321</v>
      </c>
    </row>
    <row r="56" spans="1:15" s="3" customFormat="1" ht="60">
      <c r="A56" s="16" t="s">
        <v>44</v>
      </c>
      <c r="B56" s="23" t="s">
        <v>45</v>
      </c>
      <c r="C56" s="16" t="s">
        <v>322</v>
      </c>
      <c r="D56" s="16" t="s">
        <v>315</v>
      </c>
      <c r="E56" s="23" t="s">
        <v>48</v>
      </c>
      <c r="F56" s="23" t="s">
        <v>45</v>
      </c>
      <c r="G56" s="23" t="s">
        <v>323</v>
      </c>
      <c r="H56" s="16" t="s">
        <v>324</v>
      </c>
      <c r="I56" s="16" t="s">
        <v>325</v>
      </c>
      <c r="J56" s="23">
        <v>4.84</v>
      </c>
      <c r="K56" s="23" t="s">
        <v>53</v>
      </c>
      <c r="L56" s="23" t="s">
        <v>326</v>
      </c>
      <c r="M56" s="23" t="s">
        <v>327</v>
      </c>
      <c r="N56" s="23" t="s">
        <v>56</v>
      </c>
      <c r="O56" s="23" t="s">
        <v>328</v>
      </c>
    </row>
    <row r="57" spans="1:15" s="3" customFormat="1" ht="14.25">
      <c r="A57" s="27" t="s">
        <v>329</v>
      </c>
      <c r="B57" s="28"/>
      <c r="C57" s="29"/>
      <c r="D57" s="23">
        <v>0</v>
      </c>
      <c r="E57" s="23"/>
      <c r="F57" s="23"/>
      <c r="G57" s="23"/>
      <c r="H57" s="23"/>
      <c r="I57" s="23"/>
      <c r="J57" s="23">
        <v>0</v>
      </c>
      <c r="K57" s="23"/>
      <c r="L57" s="23"/>
      <c r="M57" s="23"/>
      <c r="N57" s="23"/>
      <c r="O57" s="23"/>
    </row>
    <row r="58" spans="1:15" s="3" customFormat="1" ht="14.25">
      <c r="A58" s="27" t="s">
        <v>330</v>
      </c>
      <c r="B58" s="28"/>
      <c r="C58" s="29"/>
      <c r="D58" s="23">
        <v>0</v>
      </c>
      <c r="E58" s="23"/>
      <c r="F58" s="23"/>
      <c r="G58" s="23"/>
      <c r="H58" s="23"/>
      <c r="I58" s="23"/>
      <c r="J58" s="23">
        <v>0</v>
      </c>
      <c r="K58" s="23"/>
      <c r="L58" s="23"/>
      <c r="M58" s="23"/>
      <c r="N58" s="23"/>
      <c r="O58" s="23"/>
    </row>
    <row r="59" spans="1:15" s="3" customFormat="1" ht="14.25">
      <c r="A59" s="27" t="s">
        <v>331</v>
      </c>
      <c r="B59" s="28"/>
      <c r="C59" s="29"/>
      <c r="D59" s="23">
        <v>0</v>
      </c>
      <c r="E59" s="23"/>
      <c r="F59" s="23"/>
      <c r="G59" s="23"/>
      <c r="H59" s="23"/>
      <c r="I59" s="23"/>
      <c r="J59" s="23">
        <v>0</v>
      </c>
      <c r="K59" s="23"/>
      <c r="L59" s="23"/>
      <c r="M59" s="23"/>
      <c r="N59" s="23"/>
      <c r="O59" s="23"/>
    </row>
    <row r="60" spans="1:15" s="3" customFormat="1" ht="14.25">
      <c r="A60" s="27" t="s">
        <v>332</v>
      </c>
      <c r="B60" s="28"/>
      <c r="C60" s="29"/>
      <c r="D60" s="23">
        <v>3</v>
      </c>
      <c r="E60" s="23"/>
      <c r="F60" s="23"/>
      <c r="G60" s="23"/>
      <c r="H60" s="23"/>
      <c r="I60" s="23"/>
      <c r="J60" s="23">
        <f>SUM(J61:J63)</f>
        <v>185</v>
      </c>
      <c r="K60" s="23"/>
      <c r="L60" s="23"/>
      <c r="M60" s="23"/>
      <c r="N60" s="23"/>
      <c r="O60" s="23"/>
    </row>
    <row r="61" spans="1:15" s="3" customFormat="1" ht="49.5">
      <c r="A61" s="16" t="s">
        <v>44</v>
      </c>
      <c r="B61" s="23" t="s">
        <v>45</v>
      </c>
      <c r="C61" s="23" t="s">
        <v>333</v>
      </c>
      <c r="D61" s="16" t="s">
        <v>334</v>
      </c>
      <c r="E61" s="23" t="s">
        <v>48</v>
      </c>
      <c r="F61" s="23" t="s">
        <v>45</v>
      </c>
      <c r="G61" s="23" t="s">
        <v>335</v>
      </c>
      <c r="H61" s="23" t="s">
        <v>324</v>
      </c>
      <c r="I61" s="23" t="s">
        <v>336</v>
      </c>
      <c r="J61" s="23">
        <v>90</v>
      </c>
      <c r="K61" s="23" t="s">
        <v>53</v>
      </c>
      <c r="L61" s="23" t="s">
        <v>337</v>
      </c>
      <c r="M61" s="23" t="s">
        <v>338</v>
      </c>
      <c r="N61" s="23" t="s">
        <v>56</v>
      </c>
      <c r="O61" s="16" t="s">
        <v>339</v>
      </c>
    </row>
    <row r="62" spans="1:15" s="3" customFormat="1" ht="49.5">
      <c r="A62" s="16" t="s">
        <v>44</v>
      </c>
      <c r="B62" s="23" t="s">
        <v>45</v>
      </c>
      <c r="C62" s="23" t="s">
        <v>340</v>
      </c>
      <c r="D62" s="16" t="s">
        <v>334</v>
      </c>
      <c r="E62" s="23" t="s">
        <v>48</v>
      </c>
      <c r="F62" s="23" t="s">
        <v>45</v>
      </c>
      <c r="G62" s="23" t="s">
        <v>341</v>
      </c>
      <c r="H62" s="23" t="s">
        <v>324</v>
      </c>
      <c r="I62" s="23" t="s">
        <v>342</v>
      </c>
      <c r="J62" s="23">
        <v>90</v>
      </c>
      <c r="K62" s="23" t="s">
        <v>53</v>
      </c>
      <c r="L62" s="23" t="s">
        <v>337</v>
      </c>
      <c r="M62" s="23" t="s">
        <v>338</v>
      </c>
      <c r="N62" s="23" t="s">
        <v>56</v>
      </c>
      <c r="O62" s="16" t="s">
        <v>339</v>
      </c>
    </row>
    <row r="63" spans="1:15" s="3" customFormat="1" ht="49.5">
      <c r="A63" s="16" t="s">
        <v>44</v>
      </c>
      <c r="B63" s="23" t="s">
        <v>45</v>
      </c>
      <c r="C63" s="23" t="s">
        <v>343</v>
      </c>
      <c r="D63" s="16" t="s">
        <v>334</v>
      </c>
      <c r="E63" s="23" t="s">
        <v>48</v>
      </c>
      <c r="F63" s="23" t="s">
        <v>45</v>
      </c>
      <c r="G63" s="23" t="s">
        <v>344</v>
      </c>
      <c r="H63" s="23" t="s">
        <v>324</v>
      </c>
      <c r="I63" s="16" t="s">
        <v>345</v>
      </c>
      <c r="J63" s="23">
        <v>5</v>
      </c>
      <c r="K63" s="23" t="s">
        <v>53</v>
      </c>
      <c r="L63" s="23" t="s">
        <v>346</v>
      </c>
      <c r="M63" s="23" t="s">
        <v>347</v>
      </c>
      <c r="N63" s="23" t="s">
        <v>56</v>
      </c>
      <c r="O63" s="16" t="s">
        <v>348</v>
      </c>
    </row>
    <row r="64" spans="1:15" s="3" customFormat="1" ht="31.5" customHeight="1">
      <c r="A64" s="9" t="s">
        <v>349</v>
      </c>
      <c r="B64" s="10"/>
      <c r="C64" s="10"/>
      <c r="D64" s="11">
        <f>D65+D124</f>
        <v>66</v>
      </c>
      <c r="E64" s="11"/>
      <c r="F64" s="11"/>
      <c r="G64" s="11"/>
      <c r="H64" s="11"/>
      <c r="I64" s="11"/>
      <c r="J64" s="11">
        <f>J65+J124</f>
        <v>3807.2600000000007</v>
      </c>
      <c r="K64" s="11"/>
      <c r="L64" s="11"/>
      <c r="M64" s="11"/>
      <c r="N64" s="11"/>
      <c r="O64" s="11"/>
    </row>
    <row r="65" spans="1:15" s="3" customFormat="1" ht="27" customHeight="1">
      <c r="A65" s="27" t="s">
        <v>350</v>
      </c>
      <c r="B65" s="28"/>
      <c r="C65" s="29"/>
      <c r="D65" s="23">
        <v>58</v>
      </c>
      <c r="E65" s="23"/>
      <c r="F65" s="23"/>
      <c r="G65" s="23"/>
      <c r="H65" s="23"/>
      <c r="I65" s="23"/>
      <c r="J65" s="23">
        <f>SUM(J66:J123)</f>
        <v>3595.1500000000005</v>
      </c>
      <c r="K65" s="23"/>
      <c r="L65" s="23"/>
      <c r="M65" s="23"/>
      <c r="N65" s="23"/>
      <c r="O65" s="23"/>
    </row>
    <row r="66" spans="1:15" s="3" customFormat="1" ht="48.75">
      <c r="A66" s="16" t="s">
        <v>44</v>
      </c>
      <c r="B66" s="23" t="s">
        <v>45</v>
      </c>
      <c r="C66" s="23" t="s">
        <v>351</v>
      </c>
      <c r="D66" s="16" t="s">
        <v>352</v>
      </c>
      <c r="E66" s="16" t="s">
        <v>48</v>
      </c>
      <c r="F66" s="16" t="s">
        <v>353</v>
      </c>
      <c r="G66" s="23" t="s">
        <v>354</v>
      </c>
      <c r="H66" s="23" t="s">
        <v>355</v>
      </c>
      <c r="I66" s="23" t="s">
        <v>356</v>
      </c>
      <c r="J66" s="23">
        <v>71.67</v>
      </c>
      <c r="K66" s="23" t="s">
        <v>53</v>
      </c>
      <c r="L66" s="23" t="s">
        <v>353</v>
      </c>
      <c r="M66" s="23" t="s">
        <v>357</v>
      </c>
      <c r="N66" s="23" t="s">
        <v>56</v>
      </c>
      <c r="O66" s="23" t="s">
        <v>358</v>
      </c>
    </row>
    <row r="67" spans="1:15" s="3" customFormat="1" ht="48">
      <c r="A67" s="34" t="s">
        <v>44</v>
      </c>
      <c r="B67" s="34" t="s">
        <v>45</v>
      </c>
      <c r="C67" s="34" t="s">
        <v>359</v>
      </c>
      <c r="D67" s="16" t="s">
        <v>352</v>
      </c>
      <c r="E67" s="16" t="s">
        <v>48</v>
      </c>
      <c r="F67" s="16" t="s">
        <v>360</v>
      </c>
      <c r="G67" s="23" t="s">
        <v>354</v>
      </c>
      <c r="H67" s="23" t="s">
        <v>355</v>
      </c>
      <c r="I67" s="23" t="s">
        <v>361</v>
      </c>
      <c r="J67" s="23">
        <v>64.23</v>
      </c>
      <c r="K67" s="23" t="s">
        <v>53</v>
      </c>
      <c r="L67" s="23" t="s">
        <v>360</v>
      </c>
      <c r="M67" s="23" t="s">
        <v>362</v>
      </c>
      <c r="N67" s="23" t="s">
        <v>56</v>
      </c>
      <c r="O67" s="23" t="s">
        <v>358</v>
      </c>
    </row>
    <row r="68" spans="1:15" s="3" customFormat="1" ht="48">
      <c r="A68" s="34" t="s">
        <v>44</v>
      </c>
      <c r="B68" s="34" t="s">
        <v>45</v>
      </c>
      <c r="C68" s="34" t="s">
        <v>363</v>
      </c>
      <c r="D68" s="16" t="s">
        <v>352</v>
      </c>
      <c r="E68" s="16" t="s">
        <v>48</v>
      </c>
      <c r="F68" s="16" t="s">
        <v>364</v>
      </c>
      <c r="G68" s="23" t="s">
        <v>354</v>
      </c>
      <c r="H68" s="23" t="s">
        <v>355</v>
      </c>
      <c r="I68" s="23" t="s">
        <v>365</v>
      </c>
      <c r="J68" s="23">
        <v>32.95</v>
      </c>
      <c r="K68" s="23" t="s">
        <v>53</v>
      </c>
      <c r="L68" s="23" t="s">
        <v>364</v>
      </c>
      <c r="M68" s="23" t="s">
        <v>366</v>
      </c>
      <c r="N68" s="23" t="s">
        <v>56</v>
      </c>
      <c r="O68" s="23" t="s">
        <v>358</v>
      </c>
    </row>
    <row r="69" spans="1:15" s="3" customFormat="1" ht="48">
      <c r="A69" s="34" t="s">
        <v>44</v>
      </c>
      <c r="B69" s="34" t="s">
        <v>45</v>
      </c>
      <c r="C69" s="34" t="s">
        <v>367</v>
      </c>
      <c r="D69" s="16" t="s">
        <v>352</v>
      </c>
      <c r="E69" s="16" t="s">
        <v>48</v>
      </c>
      <c r="F69" s="16" t="s">
        <v>368</v>
      </c>
      <c r="G69" s="23" t="s">
        <v>354</v>
      </c>
      <c r="H69" s="23" t="s">
        <v>355</v>
      </c>
      <c r="I69" s="23" t="s">
        <v>369</v>
      </c>
      <c r="J69" s="23">
        <v>37.26</v>
      </c>
      <c r="K69" s="23" t="s">
        <v>53</v>
      </c>
      <c r="L69" s="23" t="s">
        <v>368</v>
      </c>
      <c r="M69" s="23" t="s">
        <v>370</v>
      </c>
      <c r="N69" s="23" t="s">
        <v>56</v>
      </c>
      <c r="O69" s="23" t="s">
        <v>358</v>
      </c>
    </row>
    <row r="70" spans="1:15" s="3" customFormat="1" ht="48">
      <c r="A70" s="34" t="s">
        <v>44</v>
      </c>
      <c r="B70" s="34" t="s">
        <v>45</v>
      </c>
      <c r="C70" s="34" t="s">
        <v>371</v>
      </c>
      <c r="D70" s="16" t="s">
        <v>352</v>
      </c>
      <c r="E70" s="16" t="s">
        <v>48</v>
      </c>
      <c r="F70" s="16" t="s">
        <v>372</v>
      </c>
      <c r="G70" s="23" t="s">
        <v>354</v>
      </c>
      <c r="H70" s="23" t="s">
        <v>355</v>
      </c>
      <c r="I70" s="23" t="s">
        <v>373</v>
      </c>
      <c r="J70" s="23">
        <v>30.96</v>
      </c>
      <c r="K70" s="23" t="s">
        <v>53</v>
      </c>
      <c r="L70" s="23" t="s">
        <v>372</v>
      </c>
      <c r="M70" s="23" t="s">
        <v>374</v>
      </c>
      <c r="N70" s="23" t="s">
        <v>56</v>
      </c>
      <c r="O70" s="23" t="s">
        <v>358</v>
      </c>
    </row>
    <row r="71" spans="1:15" s="3" customFormat="1" ht="48">
      <c r="A71" s="34" t="s">
        <v>44</v>
      </c>
      <c r="B71" s="34" t="s">
        <v>45</v>
      </c>
      <c r="C71" s="34" t="s">
        <v>375</v>
      </c>
      <c r="D71" s="16" t="s">
        <v>352</v>
      </c>
      <c r="E71" s="16" t="s">
        <v>48</v>
      </c>
      <c r="F71" s="16" t="s">
        <v>376</v>
      </c>
      <c r="G71" s="23" t="s">
        <v>354</v>
      </c>
      <c r="H71" s="23" t="s">
        <v>355</v>
      </c>
      <c r="I71" s="23" t="s">
        <v>377</v>
      </c>
      <c r="J71" s="23">
        <v>52.34</v>
      </c>
      <c r="K71" s="23" t="s">
        <v>53</v>
      </c>
      <c r="L71" s="23" t="s">
        <v>376</v>
      </c>
      <c r="M71" s="23" t="s">
        <v>378</v>
      </c>
      <c r="N71" s="23" t="s">
        <v>56</v>
      </c>
      <c r="O71" s="23" t="s">
        <v>358</v>
      </c>
    </row>
    <row r="72" spans="1:15" s="3" customFormat="1" ht="48">
      <c r="A72" s="34" t="s">
        <v>44</v>
      </c>
      <c r="B72" s="34" t="s">
        <v>45</v>
      </c>
      <c r="C72" s="34" t="s">
        <v>379</v>
      </c>
      <c r="D72" s="16" t="s">
        <v>352</v>
      </c>
      <c r="E72" s="16" t="s">
        <v>48</v>
      </c>
      <c r="F72" s="16" t="s">
        <v>380</v>
      </c>
      <c r="G72" s="23" t="s">
        <v>354</v>
      </c>
      <c r="H72" s="23" t="s">
        <v>355</v>
      </c>
      <c r="I72" s="23" t="s">
        <v>381</v>
      </c>
      <c r="J72" s="23">
        <v>31.38</v>
      </c>
      <c r="K72" s="23" t="s">
        <v>53</v>
      </c>
      <c r="L72" s="23" t="s">
        <v>380</v>
      </c>
      <c r="M72" s="23" t="s">
        <v>382</v>
      </c>
      <c r="N72" s="23" t="s">
        <v>56</v>
      </c>
      <c r="O72" s="23" t="s">
        <v>358</v>
      </c>
    </row>
    <row r="73" spans="1:15" s="3" customFormat="1" ht="48">
      <c r="A73" s="34" t="s">
        <v>44</v>
      </c>
      <c r="B73" s="34" t="s">
        <v>45</v>
      </c>
      <c r="C73" s="34" t="s">
        <v>383</v>
      </c>
      <c r="D73" s="16" t="s">
        <v>352</v>
      </c>
      <c r="E73" s="16" t="s">
        <v>48</v>
      </c>
      <c r="F73" s="16" t="s">
        <v>384</v>
      </c>
      <c r="G73" s="23" t="s">
        <v>354</v>
      </c>
      <c r="H73" s="23" t="s">
        <v>355</v>
      </c>
      <c r="I73" s="23" t="s">
        <v>385</v>
      </c>
      <c r="J73" s="23">
        <v>52.76</v>
      </c>
      <c r="K73" s="23" t="s">
        <v>53</v>
      </c>
      <c r="L73" s="23" t="s">
        <v>384</v>
      </c>
      <c r="M73" s="23" t="s">
        <v>386</v>
      </c>
      <c r="N73" s="23" t="s">
        <v>56</v>
      </c>
      <c r="O73" s="23" t="s">
        <v>358</v>
      </c>
    </row>
    <row r="74" spans="1:15" s="3" customFormat="1" ht="48">
      <c r="A74" s="34" t="s">
        <v>44</v>
      </c>
      <c r="B74" s="34" t="s">
        <v>45</v>
      </c>
      <c r="C74" s="34" t="s">
        <v>387</v>
      </c>
      <c r="D74" s="16" t="s">
        <v>352</v>
      </c>
      <c r="E74" s="16" t="s">
        <v>48</v>
      </c>
      <c r="F74" s="16" t="s">
        <v>388</v>
      </c>
      <c r="G74" s="23" t="s">
        <v>354</v>
      </c>
      <c r="H74" s="23" t="s">
        <v>355</v>
      </c>
      <c r="I74" s="23" t="s">
        <v>389</v>
      </c>
      <c r="J74" s="23">
        <v>81.51</v>
      </c>
      <c r="K74" s="23" t="s">
        <v>53</v>
      </c>
      <c r="L74" s="23" t="s">
        <v>388</v>
      </c>
      <c r="M74" s="23" t="s">
        <v>390</v>
      </c>
      <c r="N74" s="23" t="s">
        <v>56</v>
      </c>
      <c r="O74" s="23" t="s">
        <v>358</v>
      </c>
    </row>
    <row r="75" spans="1:15" s="3" customFormat="1" ht="36">
      <c r="A75" s="34" t="s">
        <v>44</v>
      </c>
      <c r="B75" s="34" t="s">
        <v>45</v>
      </c>
      <c r="C75" s="34" t="s">
        <v>391</v>
      </c>
      <c r="D75" s="16" t="s">
        <v>352</v>
      </c>
      <c r="E75" s="16" t="s">
        <v>48</v>
      </c>
      <c r="F75" s="16" t="s">
        <v>392</v>
      </c>
      <c r="G75" s="23" t="s">
        <v>354</v>
      </c>
      <c r="H75" s="23" t="s">
        <v>355</v>
      </c>
      <c r="I75" s="23" t="s">
        <v>393</v>
      </c>
      <c r="J75" s="23">
        <v>76.48</v>
      </c>
      <c r="K75" s="23" t="s">
        <v>53</v>
      </c>
      <c r="L75" s="23" t="s">
        <v>392</v>
      </c>
      <c r="M75" s="23" t="s">
        <v>394</v>
      </c>
      <c r="N75" s="23" t="s">
        <v>56</v>
      </c>
      <c r="O75" s="23" t="s">
        <v>358</v>
      </c>
    </row>
    <row r="76" spans="1:15" s="3" customFormat="1" ht="36">
      <c r="A76" s="34" t="s">
        <v>44</v>
      </c>
      <c r="B76" s="34" t="s">
        <v>45</v>
      </c>
      <c r="C76" s="34" t="s">
        <v>395</v>
      </c>
      <c r="D76" s="16" t="s">
        <v>352</v>
      </c>
      <c r="E76" s="16" t="s">
        <v>48</v>
      </c>
      <c r="F76" s="16" t="s">
        <v>396</v>
      </c>
      <c r="G76" s="23" t="s">
        <v>354</v>
      </c>
      <c r="H76" s="23" t="s">
        <v>355</v>
      </c>
      <c r="I76" s="23" t="s">
        <v>397</v>
      </c>
      <c r="J76" s="23">
        <v>50.5</v>
      </c>
      <c r="K76" s="23" t="s">
        <v>53</v>
      </c>
      <c r="L76" s="23" t="s">
        <v>396</v>
      </c>
      <c r="M76" s="23" t="s">
        <v>398</v>
      </c>
      <c r="N76" s="23" t="s">
        <v>56</v>
      </c>
      <c r="O76" s="23" t="s">
        <v>358</v>
      </c>
    </row>
    <row r="77" spans="1:15" s="3" customFormat="1" ht="48">
      <c r="A77" s="34" t="s">
        <v>44</v>
      </c>
      <c r="B77" s="34" t="s">
        <v>45</v>
      </c>
      <c r="C77" s="34" t="s">
        <v>399</v>
      </c>
      <c r="D77" s="16" t="s">
        <v>352</v>
      </c>
      <c r="E77" s="16" t="s">
        <v>48</v>
      </c>
      <c r="F77" s="16" t="s">
        <v>400</v>
      </c>
      <c r="G77" s="23" t="s">
        <v>354</v>
      </c>
      <c r="H77" s="23" t="s">
        <v>355</v>
      </c>
      <c r="I77" s="23" t="s">
        <v>401</v>
      </c>
      <c r="J77" s="23">
        <v>49.56</v>
      </c>
      <c r="K77" s="23" t="s">
        <v>53</v>
      </c>
      <c r="L77" s="23" t="s">
        <v>400</v>
      </c>
      <c r="M77" s="23" t="s">
        <v>402</v>
      </c>
      <c r="N77" s="23" t="s">
        <v>56</v>
      </c>
      <c r="O77" s="23" t="s">
        <v>358</v>
      </c>
    </row>
    <row r="78" spans="1:15" s="3" customFormat="1" ht="36">
      <c r="A78" s="34" t="s">
        <v>44</v>
      </c>
      <c r="B78" s="34" t="s">
        <v>45</v>
      </c>
      <c r="C78" s="34" t="s">
        <v>403</v>
      </c>
      <c r="D78" s="16" t="s">
        <v>352</v>
      </c>
      <c r="E78" s="16" t="s">
        <v>48</v>
      </c>
      <c r="F78" s="16" t="s">
        <v>404</v>
      </c>
      <c r="G78" s="23" t="s">
        <v>354</v>
      </c>
      <c r="H78" s="23" t="s">
        <v>355</v>
      </c>
      <c r="I78" s="23" t="s">
        <v>405</v>
      </c>
      <c r="J78" s="23">
        <v>32.94</v>
      </c>
      <c r="K78" s="23" t="s">
        <v>53</v>
      </c>
      <c r="L78" s="23" t="s">
        <v>404</v>
      </c>
      <c r="M78" s="23" t="s">
        <v>406</v>
      </c>
      <c r="N78" s="23" t="s">
        <v>56</v>
      </c>
      <c r="O78" s="23" t="s">
        <v>358</v>
      </c>
    </row>
    <row r="79" spans="1:15" s="3" customFormat="1" ht="48">
      <c r="A79" s="34" t="s">
        <v>44</v>
      </c>
      <c r="B79" s="34" t="s">
        <v>45</v>
      </c>
      <c r="C79" s="34" t="s">
        <v>407</v>
      </c>
      <c r="D79" s="16" t="s">
        <v>352</v>
      </c>
      <c r="E79" s="16" t="s">
        <v>48</v>
      </c>
      <c r="F79" s="16" t="s">
        <v>408</v>
      </c>
      <c r="G79" s="23" t="s">
        <v>354</v>
      </c>
      <c r="H79" s="23" t="s">
        <v>355</v>
      </c>
      <c r="I79" s="23" t="s">
        <v>409</v>
      </c>
      <c r="J79" s="23">
        <v>47.6</v>
      </c>
      <c r="K79" s="23" t="s">
        <v>53</v>
      </c>
      <c r="L79" s="23" t="s">
        <v>408</v>
      </c>
      <c r="M79" s="23" t="s">
        <v>410</v>
      </c>
      <c r="N79" s="23" t="s">
        <v>56</v>
      </c>
      <c r="O79" s="23" t="s">
        <v>358</v>
      </c>
    </row>
    <row r="80" spans="1:15" s="3" customFormat="1" ht="36">
      <c r="A80" s="34" t="s">
        <v>44</v>
      </c>
      <c r="B80" s="34" t="s">
        <v>45</v>
      </c>
      <c r="C80" s="34" t="s">
        <v>411</v>
      </c>
      <c r="D80" s="16" t="s">
        <v>352</v>
      </c>
      <c r="E80" s="16" t="s">
        <v>48</v>
      </c>
      <c r="F80" s="16" t="s">
        <v>412</v>
      </c>
      <c r="G80" s="23" t="s">
        <v>354</v>
      </c>
      <c r="H80" s="23" t="s">
        <v>355</v>
      </c>
      <c r="I80" s="23" t="s">
        <v>413</v>
      </c>
      <c r="J80" s="23">
        <v>49.43</v>
      </c>
      <c r="K80" s="23" t="s">
        <v>53</v>
      </c>
      <c r="L80" s="23" t="s">
        <v>412</v>
      </c>
      <c r="M80" s="23" t="s">
        <v>414</v>
      </c>
      <c r="N80" s="23" t="s">
        <v>56</v>
      </c>
      <c r="O80" s="23" t="s">
        <v>358</v>
      </c>
    </row>
    <row r="81" spans="1:15" s="3" customFormat="1" ht="36">
      <c r="A81" s="34" t="s">
        <v>44</v>
      </c>
      <c r="B81" s="34" t="s">
        <v>45</v>
      </c>
      <c r="C81" s="34" t="s">
        <v>415</v>
      </c>
      <c r="D81" s="16" t="s">
        <v>352</v>
      </c>
      <c r="E81" s="16" t="s">
        <v>48</v>
      </c>
      <c r="F81" s="23" t="s">
        <v>416</v>
      </c>
      <c r="G81" s="23" t="s">
        <v>354</v>
      </c>
      <c r="H81" s="23" t="s">
        <v>355</v>
      </c>
      <c r="I81" s="23" t="s">
        <v>417</v>
      </c>
      <c r="J81" s="23">
        <v>30.46</v>
      </c>
      <c r="K81" s="23" t="s">
        <v>53</v>
      </c>
      <c r="L81" s="23" t="s">
        <v>416</v>
      </c>
      <c r="M81" s="23" t="s">
        <v>418</v>
      </c>
      <c r="N81" s="23" t="s">
        <v>56</v>
      </c>
      <c r="O81" s="23" t="s">
        <v>358</v>
      </c>
    </row>
    <row r="82" spans="1:15" s="3" customFormat="1" ht="36">
      <c r="A82" s="34" t="s">
        <v>44</v>
      </c>
      <c r="B82" s="34" t="s">
        <v>45</v>
      </c>
      <c r="C82" s="34" t="s">
        <v>419</v>
      </c>
      <c r="D82" s="16" t="s">
        <v>352</v>
      </c>
      <c r="E82" s="16" t="s">
        <v>48</v>
      </c>
      <c r="F82" s="23" t="s">
        <v>420</v>
      </c>
      <c r="G82" s="23" t="s">
        <v>354</v>
      </c>
      <c r="H82" s="23" t="s">
        <v>355</v>
      </c>
      <c r="I82" s="23" t="s">
        <v>421</v>
      </c>
      <c r="J82" s="23">
        <v>56.08</v>
      </c>
      <c r="K82" s="23" t="s">
        <v>53</v>
      </c>
      <c r="L82" s="23" t="s">
        <v>420</v>
      </c>
      <c r="M82" s="23" t="s">
        <v>422</v>
      </c>
      <c r="N82" s="23" t="s">
        <v>56</v>
      </c>
      <c r="O82" s="23" t="s">
        <v>358</v>
      </c>
    </row>
    <row r="83" spans="1:15" s="3" customFormat="1" ht="36">
      <c r="A83" s="34" t="s">
        <v>44</v>
      </c>
      <c r="B83" s="34" t="s">
        <v>45</v>
      </c>
      <c r="C83" s="34" t="s">
        <v>423</v>
      </c>
      <c r="D83" s="16" t="s">
        <v>352</v>
      </c>
      <c r="E83" s="16" t="s">
        <v>48</v>
      </c>
      <c r="F83" s="23" t="s">
        <v>424</v>
      </c>
      <c r="G83" s="23" t="s">
        <v>354</v>
      </c>
      <c r="H83" s="23" t="s">
        <v>355</v>
      </c>
      <c r="I83" s="23" t="s">
        <v>425</v>
      </c>
      <c r="J83" s="23">
        <v>53.41</v>
      </c>
      <c r="K83" s="23" t="s">
        <v>53</v>
      </c>
      <c r="L83" s="23" t="s">
        <v>424</v>
      </c>
      <c r="M83" s="23" t="s">
        <v>426</v>
      </c>
      <c r="N83" s="23" t="s">
        <v>56</v>
      </c>
      <c r="O83" s="23" t="s">
        <v>358</v>
      </c>
    </row>
    <row r="84" spans="1:15" s="3" customFormat="1" ht="36">
      <c r="A84" s="34" t="s">
        <v>44</v>
      </c>
      <c r="B84" s="34" t="s">
        <v>45</v>
      </c>
      <c r="C84" s="34" t="s">
        <v>427</v>
      </c>
      <c r="D84" s="16" t="s">
        <v>352</v>
      </c>
      <c r="E84" s="16" t="s">
        <v>48</v>
      </c>
      <c r="F84" s="23" t="s">
        <v>428</v>
      </c>
      <c r="G84" s="23" t="s">
        <v>354</v>
      </c>
      <c r="H84" s="23" t="s">
        <v>355</v>
      </c>
      <c r="I84" s="23" t="s">
        <v>429</v>
      </c>
      <c r="J84" s="23">
        <v>68.14</v>
      </c>
      <c r="K84" s="23" t="s">
        <v>53</v>
      </c>
      <c r="L84" s="23" t="s">
        <v>428</v>
      </c>
      <c r="M84" s="23" t="s">
        <v>430</v>
      </c>
      <c r="N84" s="23" t="s">
        <v>56</v>
      </c>
      <c r="O84" s="23" t="s">
        <v>358</v>
      </c>
    </row>
    <row r="85" spans="1:15" s="3" customFormat="1" ht="36">
      <c r="A85" s="34" t="s">
        <v>44</v>
      </c>
      <c r="B85" s="34" t="s">
        <v>45</v>
      </c>
      <c r="C85" s="34" t="s">
        <v>431</v>
      </c>
      <c r="D85" s="16" t="s">
        <v>352</v>
      </c>
      <c r="E85" s="16" t="s">
        <v>48</v>
      </c>
      <c r="F85" s="23" t="s">
        <v>432</v>
      </c>
      <c r="G85" s="23" t="s">
        <v>354</v>
      </c>
      <c r="H85" s="23" t="s">
        <v>355</v>
      </c>
      <c r="I85" s="23" t="s">
        <v>433</v>
      </c>
      <c r="J85" s="23">
        <v>70.8</v>
      </c>
      <c r="K85" s="23" t="s">
        <v>53</v>
      </c>
      <c r="L85" s="23" t="s">
        <v>432</v>
      </c>
      <c r="M85" s="23" t="s">
        <v>434</v>
      </c>
      <c r="N85" s="23" t="s">
        <v>56</v>
      </c>
      <c r="O85" s="23" t="s">
        <v>358</v>
      </c>
    </row>
    <row r="86" spans="1:15" s="3" customFormat="1" ht="36">
      <c r="A86" s="34" t="s">
        <v>44</v>
      </c>
      <c r="B86" s="34" t="s">
        <v>45</v>
      </c>
      <c r="C86" s="34" t="s">
        <v>435</v>
      </c>
      <c r="D86" s="16" t="s">
        <v>352</v>
      </c>
      <c r="E86" s="16" t="s">
        <v>48</v>
      </c>
      <c r="F86" s="23" t="s">
        <v>436</v>
      </c>
      <c r="G86" s="23" t="s">
        <v>354</v>
      </c>
      <c r="H86" s="23" t="s">
        <v>355</v>
      </c>
      <c r="I86" s="23" t="s">
        <v>437</v>
      </c>
      <c r="J86" s="23">
        <v>58.94</v>
      </c>
      <c r="K86" s="23" t="s">
        <v>53</v>
      </c>
      <c r="L86" s="23" t="s">
        <v>436</v>
      </c>
      <c r="M86" s="23" t="s">
        <v>438</v>
      </c>
      <c r="N86" s="23" t="s">
        <v>56</v>
      </c>
      <c r="O86" s="23" t="s">
        <v>358</v>
      </c>
    </row>
    <row r="87" spans="1:15" s="3" customFormat="1" ht="36">
      <c r="A87" s="34" t="s">
        <v>44</v>
      </c>
      <c r="B87" s="34" t="s">
        <v>45</v>
      </c>
      <c r="C87" s="34" t="s">
        <v>439</v>
      </c>
      <c r="D87" s="16" t="s">
        <v>352</v>
      </c>
      <c r="E87" s="16" t="s">
        <v>48</v>
      </c>
      <c r="F87" s="23" t="s">
        <v>440</v>
      </c>
      <c r="G87" s="23" t="s">
        <v>354</v>
      </c>
      <c r="H87" s="23" t="s">
        <v>355</v>
      </c>
      <c r="I87" s="23" t="s">
        <v>441</v>
      </c>
      <c r="J87" s="23">
        <v>42.22</v>
      </c>
      <c r="K87" s="23" t="s">
        <v>53</v>
      </c>
      <c r="L87" s="23" t="s">
        <v>440</v>
      </c>
      <c r="M87" s="23" t="s">
        <v>442</v>
      </c>
      <c r="N87" s="23" t="s">
        <v>56</v>
      </c>
      <c r="O87" s="23" t="s">
        <v>358</v>
      </c>
    </row>
    <row r="88" spans="1:15" s="3" customFormat="1" ht="36">
      <c r="A88" s="34" t="s">
        <v>44</v>
      </c>
      <c r="B88" s="34" t="s">
        <v>45</v>
      </c>
      <c r="C88" s="34" t="s">
        <v>443</v>
      </c>
      <c r="D88" s="16" t="s">
        <v>352</v>
      </c>
      <c r="E88" s="16" t="s">
        <v>48</v>
      </c>
      <c r="F88" s="23" t="s">
        <v>444</v>
      </c>
      <c r="G88" s="23" t="s">
        <v>354</v>
      </c>
      <c r="H88" s="23" t="s">
        <v>355</v>
      </c>
      <c r="I88" s="23" t="s">
        <v>445</v>
      </c>
      <c r="J88" s="23">
        <v>47.82</v>
      </c>
      <c r="K88" s="23" t="s">
        <v>53</v>
      </c>
      <c r="L88" s="23" t="s">
        <v>444</v>
      </c>
      <c r="M88" s="23" t="s">
        <v>446</v>
      </c>
      <c r="N88" s="23" t="s">
        <v>56</v>
      </c>
      <c r="O88" s="23" t="s">
        <v>358</v>
      </c>
    </row>
    <row r="89" spans="1:15" s="3" customFormat="1" ht="36">
      <c r="A89" s="34" t="s">
        <v>44</v>
      </c>
      <c r="B89" s="34" t="s">
        <v>45</v>
      </c>
      <c r="C89" s="34" t="s">
        <v>447</v>
      </c>
      <c r="D89" s="16" t="s">
        <v>352</v>
      </c>
      <c r="E89" s="16" t="s">
        <v>48</v>
      </c>
      <c r="F89" s="23" t="s">
        <v>448</v>
      </c>
      <c r="G89" s="23" t="s">
        <v>354</v>
      </c>
      <c r="H89" s="23" t="s">
        <v>355</v>
      </c>
      <c r="I89" s="23" t="s">
        <v>449</v>
      </c>
      <c r="J89" s="23">
        <v>58.95</v>
      </c>
      <c r="K89" s="23" t="s">
        <v>53</v>
      </c>
      <c r="L89" s="23" t="s">
        <v>448</v>
      </c>
      <c r="M89" s="23" t="s">
        <v>450</v>
      </c>
      <c r="N89" s="23" t="s">
        <v>56</v>
      </c>
      <c r="O89" s="23" t="s">
        <v>358</v>
      </c>
    </row>
    <row r="90" spans="1:15" s="3" customFormat="1" ht="36">
      <c r="A90" s="34" t="s">
        <v>44</v>
      </c>
      <c r="B90" s="34" t="s">
        <v>45</v>
      </c>
      <c r="C90" s="34" t="s">
        <v>451</v>
      </c>
      <c r="D90" s="16" t="s">
        <v>352</v>
      </c>
      <c r="E90" s="16" t="s">
        <v>48</v>
      </c>
      <c r="F90" s="23" t="s">
        <v>452</v>
      </c>
      <c r="G90" s="23" t="s">
        <v>354</v>
      </c>
      <c r="H90" s="23" t="s">
        <v>355</v>
      </c>
      <c r="I90" s="23" t="s">
        <v>453</v>
      </c>
      <c r="J90" s="23">
        <v>35</v>
      </c>
      <c r="K90" s="23" t="s">
        <v>53</v>
      </c>
      <c r="L90" s="23" t="s">
        <v>452</v>
      </c>
      <c r="M90" s="23" t="s">
        <v>454</v>
      </c>
      <c r="N90" s="23" t="s">
        <v>56</v>
      </c>
      <c r="O90" s="23" t="s">
        <v>358</v>
      </c>
    </row>
    <row r="91" spans="1:15" s="3" customFormat="1" ht="36">
      <c r="A91" s="34" t="s">
        <v>44</v>
      </c>
      <c r="B91" s="34" t="s">
        <v>45</v>
      </c>
      <c r="C91" s="34" t="s">
        <v>455</v>
      </c>
      <c r="D91" s="16" t="s">
        <v>352</v>
      </c>
      <c r="E91" s="16" t="s">
        <v>48</v>
      </c>
      <c r="F91" s="23" t="s">
        <v>456</v>
      </c>
      <c r="G91" s="23" t="s">
        <v>354</v>
      </c>
      <c r="H91" s="23" t="s">
        <v>355</v>
      </c>
      <c r="I91" s="23" t="s">
        <v>457</v>
      </c>
      <c r="J91" s="23">
        <v>35.92</v>
      </c>
      <c r="K91" s="23" t="s">
        <v>53</v>
      </c>
      <c r="L91" s="23" t="s">
        <v>456</v>
      </c>
      <c r="M91" s="23" t="s">
        <v>458</v>
      </c>
      <c r="N91" s="23" t="s">
        <v>56</v>
      </c>
      <c r="O91" s="23" t="s">
        <v>358</v>
      </c>
    </row>
    <row r="92" spans="1:15" s="3" customFormat="1" ht="48">
      <c r="A92" s="34" t="s">
        <v>44</v>
      </c>
      <c r="B92" s="34" t="s">
        <v>45</v>
      </c>
      <c r="C92" s="34" t="s">
        <v>459</v>
      </c>
      <c r="D92" s="16" t="s">
        <v>352</v>
      </c>
      <c r="E92" s="16" t="s">
        <v>48</v>
      </c>
      <c r="F92" s="23" t="s">
        <v>460</v>
      </c>
      <c r="G92" s="23" t="s">
        <v>354</v>
      </c>
      <c r="H92" s="23" t="s">
        <v>355</v>
      </c>
      <c r="I92" s="23" t="s">
        <v>461</v>
      </c>
      <c r="J92" s="23">
        <v>38.56</v>
      </c>
      <c r="K92" s="23" t="s">
        <v>53</v>
      </c>
      <c r="L92" s="23" t="s">
        <v>460</v>
      </c>
      <c r="M92" s="23" t="s">
        <v>462</v>
      </c>
      <c r="N92" s="23" t="s">
        <v>56</v>
      </c>
      <c r="O92" s="23" t="s">
        <v>358</v>
      </c>
    </row>
    <row r="93" spans="1:15" s="3" customFormat="1" ht="48">
      <c r="A93" s="34" t="s">
        <v>44</v>
      </c>
      <c r="B93" s="34" t="s">
        <v>45</v>
      </c>
      <c r="C93" s="34" t="s">
        <v>463</v>
      </c>
      <c r="D93" s="16" t="s">
        <v>352</v>
      </c>
      <c r="E93" s="16" t="s">
        <v>48</v>
      </c>
      <c r="F93" s="23" t="s">
        <v>464</v>
      </c>
      <c r="G93" s="23" t="s">
        <v>354</v>
      </c>
      <c r="H93" s="23" t="s">
        <v>355</v>
      </c>
      <c r="I93" s="23" t="s">
        <v>465</v>
      </c>
      <c r="J93" s="23">
        <v>29.35</v>
      </c>
      <c r="K93" s="23" t="s">
        <v>53</v>
      </c>
      <c r="L93" s="23" t="s">
        <v>464</v>
      </c>
      <c r="M93" s="23" t="s">
        <v>466</v>
      </c>
      <c r="N93" s="23" t="s">
        <v>56</v>
      </c>
      <c r="O93" s="23" t="s">
        <v>358</v>
      </c>
    </row>
    <row r="94" spans="1:15" s="3" customFormat="1" ht="48">
      <c r="A94" s="34" t="s">
        <v>44</v>
      </c>
      <c r="B94" s="34" t="s">
        <v>45</v>
      </c>
      <c r="C94" s="34" t="s">
        <v>467</v>
      </c>
      <c r="D94" s="16" t="s">
        <v>352</v>
      </c>
      <c r="E94" s="16" t="s">
        <v>48</v>
      </c>
      <c r="F94" s="23" t="s">
        <v>468</v>
      </c>
      <c r="G94" s="23" t="s">
        <v>354</v>
      </c>
      <c r="H94" s="23" t="s">
        <v>355</v>
      </c>
      <c r="I94" s="23" t="s">
        <v>469</v>
      </c>
      <c r="J94" s="23">
        <v>41.84</v>
      </c>
      <c r="K94" s="23" t="s">
        <v>53</v>
      </c>
      <c r="L94" s="23" t="s">
        <v>468</v>
      </c>
      <c r="M94" s="23" t="s">
        <v>470</v>
      </c>
      <c r="N94" s="23" t="s">
        <v>56</v>
      </c>
      <c r="O94" s="23" t="s">
        <v>358</v>
      </c>
    </row>
    <row r="95" spans="1:15" s="3" customFormat="1" ht="48">
      <c r="A95" s="34" t="s">
        <v>44</v>
      </c>
      <c r="B95" s="34" t="s">
        <v>45</v>
      </c>
      <c r="C95" s="34" t="s">
        <v>471</v>
      </c>
      <c r="D95" s="16" t="s">
        <v>352</v>
      </c>
      <c r="E95" s="16" t="s">
        <v>48</v>
      </c>
      <c r="F95" s="23" t="s">
        <v>472</v>
      </c>
      <c r="G95" s="23" t="s">
        <v>354</v>
      </c>
      <c r="H95" s="23" t="s">
        <v>355</v>
      </c>
      <c r="I95" s="16" t="s">
        <v>473</v>
      </c>
      <c r="J95" s="23">
        <v>58.73</v>
      </c>
      <c r="K95" s="23" t="s">
        <v>53</v>
      </c>
      <c r="L95" s="23" t="s">
        <v>472</v>
      </c>
      <c r="M95" s="23" t="s">
        <v>474</v>
      </c>
      <c r="N95" s="23" t="s">
        <v>56</v>
      </c>
      <c r="O95" s="23" t="s">
        <v>358</v>
      </c>
    </row>
    <row r="96" spans="1:15" s="3" customFormat="1" ht="48">
      <c r="A96" s="34" t="s">
        <v>44</v>
      </c>
      <c r="B96" s="34" t="s">
        <v>45</v>
      </c>
      <c r="C96" s="34" t="s">
        <v>475</v>
      </c>
      <c r="D96" s="16" t="s">
        <v>352</v>
      </c>
      <c r="E96" s="16" t="s">
        <v>48</v>
      </c>
      <c r="F96" s="23" t="s">
        <v>472</v>
      </c>
      <c r="G96" s="23" t="s">
        <v>354</v>
      </c>
      <c r="H96" s="23" t="s">
        <v>355</v>
      </c>
      <c r="I96" s="23" t="s">
        <v>476</v>
      </c>
      <c r="J96" s="23">
        <v>125.67</v>
      </c>
      <c r="K96" s="23" t="s">
        <v>53</v>
      </c>
      <c r="L96" s="23" t="s">
        <v>472</v>
      </c>
      <c r="M96" s="23" t="s">
        <v>474</v>
      </c>
      <c r="N96" s="23" t="s">
        <v>56</v>
      </c>
      <c r="O96" s="23" t="s">
        <v>358</v>
      </c>
    </row>
    <row r="97" spans="1:15" s="3" customFormat="1" ht="36">
      <c r="A97" s="34" t="s">
        <v>44</v>
      </c>
      <c r="B97" s="34" t="s">
        <v>45</v>
      </c>
      <c r="C97" s="34" t="s">
        <v>477</v>
      </c>
      <c r="D97" s="16" t="s">
        <v>352</v>
      </c>
      <c r="E97" s="16" t="s">
        <v>48</v>
      </c>
      <c r="F97" s="23" t="s">
        <v>478</v>
      </c>
      <c r="G97" s="23" t="s">
        <v>354</v>
      </c>
      <c r="H97" s="23" t="s">
        <v>355</v>
      </c>
      <c r="I97" s="23" t="s">
        <v>479</v>
      </c>
      <c r="J97" s="23">
        <v>83.65</v>
      </c>
      <c r="K97" s="23" t="s">
        <v>53</v>
      </c>
      <c r="L97" s="23" t="s">
        <v>478</v>
      </c>
      <c r="M97" s="23" t="s">
        <v>480</v>
      </c>
      <c r="N97" s="23" t="s">
        <v>56</v>
      </c>
      <c r="O97" s="23" t="s">
        <v>358</v>
      </c>
    </row>
    <row r="98" spans="1:15" s="3" customFormat="1" ht="36">
      <c r="A98" s="34" t="s">
        <v>44</v>
      </c>
      <c r="B98" s="34" t="s">
        <v>45</v>
      </c>
      <c r="C98" s="34" t="s">
        <v>481</v>
      </c>
      <c r="D98" s="16" t="s">
        <v>352</v>
      </c>
      <c r="E98" s="16" t="s">
        <v>48</v>
      </c>
      <c r="F98" s="23" t="s">
        <v>482</v>
      </c>
      <c r="G98" s="23" t="s">
        <v>354</v>
      </c>
      <c r="H98" s="23" t="s">
        <v>355</v>
      </c>
      <c r="I98" s="23" t="s">
        <v>483</v>
      </c>
      <c r="J98" s="23">
        <v>66.26</v>
      </c>
      <c r="K98" s="23" t="s">
        <v>53</v>
      </c>
      <c r="L98" s="23" t="s">
        <v>482</v>
      </c>
      <c r="M98" s="23" t="s">
        <v>484</v>
      </c>
      <c r="N98" s="23" t="s">
        <v>56</v>
      </c>
      <c r="O98" s="23" t="s">
        <v>358</v>
      </c>
    </row>
    <row r="99" spans="1:15" s="3" customFormat="1" ht="48">
      <c r="A99" s="34" t="s">
        <v>44</v>
      </c>
      <c r="B99" s="34" t="s">
        <v>45</v>
      </c>
      <c r="C99" s="34" t="s">
        <v>485</v>
      </c>
      <c r="D99" s="16" t="s">
        <v>352</v>
      </c>
      <c r="E99" s="16" t="s">
        <v>48</v>
      </c>
      <c r="F99" s="23" t="s">
        <v>486</v>
      </c>
      <c r="G99" s="23" t="s">
        <v>354</v>
      </c>
      <c r="H99" s="23" t="s">
        <v>355</v>
      </c>
      <c r="I99" s="23" t="s">
        <v>487</v>
      </c>
      <c r="J99" s="23">
        <v>63.07</v>
      </c>
      <c r="K99" s="23" t="s">
        <v>53</v>
      </c>
      <c r="L99" s="23" t="s">
        <v>486</v>
      </c>
      <c r="M99" s="23" t="s">
        <v>488</v>
      </c>
      <c r="N99" s="23" t="s">
        <v>56</v>
      </c>
      <c r="O99" s="23" t="s">
        <v>358</v>
      </c>
    </row>
    <row r="100" spans="1:15" s="3" customFormat="1" ht="36">
      <c r="A100" s="34" t="s">
        <v>44</v>
      </c>
      <c r="B100" s="34" t="s">
        <v>45</v>
      </c>
      <c r="C100" s="34" t="s">
        <v>489</v>
      </c>
      <c r="D100" s="16" t="s">
        <v>352</v>
      </c>
      <c r="E100" s="16" t="s">
        <v>48</v>
      </c>
      <c r="F100" s="23" t="s">
        <v>490</v>
      </c>
      <c r="G100" s="23" t="s">
        <v>354</v>
      </c>
      <c r="H100" s="23" t="s">
        <v>355</v>
      </c>
      <c r="I100" s="23" t="s">
        <v>491</v>
      </c>
      <c r="J100" s="23">
        <v>70.61</v>
      </c>
      <c r="K100" s="23" t="s">
        <v>53</v>
      </c>
      <c r="L100" s="23" t="s">
        <v>490</v>
      </c>
      <c r="M100" s="23" t="s">
        <v>492</v>
      </c>
      <c r="N100" s="23" t="s">
        <v>56</v>
      </c>
      <c r="O100" s="23" t="s">
        <v>358</v>
      </c>
    </row>
    <row r="101" spans="1:15" s="3" customFormat="1" ht="36">
      <c r="A101" s="34" t="s">
        <v>44</v>
      </c>
      <c r="B101" s="34" t="s">
        <v>45</v>
      </c>
      <c r="C101" s="34" t="s">
        <v>493</v>
      </c>
      <c r="D101" s="16" t="s">
        <v>352</v>
      </c>
      <c r="E101" s="16" t="s">
        <v>48</v>
      </c>
      <c r="F101" s="23" t="s">
        <v>494</v>
      </c>
      <c r="G101" s="23" t="s">
        <v>354</v>
      </c>
      <c r="H101" s="23" t="s">
        <v>355</v>
      </c>
      <c r="I101" s="23" t="s">
        <v>495</v>
      </c>
      <c r="J101" s="23">
        <v>76.74</v>
      </c>
      <c r="K101" s="23" t="s">
        <v>53</v>
      </c>
      <c r="L101" s="23" t="s">
        <v>494</v>
      </c>
      <c r="M101" s="23" t="s">
        <v>496</v>
      </c>
      <c r="N101" s="23" t="s">
        <v>56</v>
      </c>
      <c r="O101" s="23" t="s">
        <v>358</v>
      </c>
    </row>
    <row r="102" spans="1:15" s="3" customFormat="1" ht="36">
      <c r="A102" s="34" t="s">
        <v>44</v>
      </c>
      <c r="B102" s="34" t="s">
        <v>45</v>
      </c>
      <c r="C102" s="34" t="s">
        <v>497</v>
      </c>
      <c r="D102" s="16" t="s">
        <v>352</v>
      </c>
      <c r="E102" s="16" t="s">
        <v>48</v>
      </c>
      <c r="F102" s="23" t="s">
        <v>498</v>
      </c>
      <c r="G102" s="23" t="s">
        <v>354</v>
      </c>
      <c r="H102" s="23" t="s">
        <v>355</v>
      </c>
      <c r="I102" s="23" t="s">
        <v>499</v>
      </c>
      <c r="J102" s="23">
        <v>24.72</v>
      </c>
      <c r="K102" s="23" t="s">
        <v>53</v>
      </c>
      <c r="L102" s="23" t="s">
        <v>498</v>
      </c>
      <c r="M102" s="23" t="s">
        <v>500</v>
      </c>
      <c r="N102" s="23" t="s">
        <v>56</v>
      </c>
      <c r="O102" s="23" t="s">
        <v>358</v>
      </c>
    </row>
    <row r="103" spans="1:15" s="3" customFormat="1" ht="36">
      <c r="A103" s="34" t="s">
        <v>44</v>
      </c>
      <c r="B103" s="34" t="s">
        <v>45</v>
      </c>
      <c r="C103" s="34" t="s">
        <v>501</v>
      </c>
      <c r="D103" s="16" t="s">
        <v>352</v>
      </c>
      <c r="E103" s="16" t="s">
        <v>48</v>
      </c>
      <c r="F103" s="23" t="s">
        <v>502</v>
      </c>
      <c r="G103" s="23" t="s">
        <v>354</v>
      </c>
      <c r="H103" s="23" t="s">
        <v>355</v>
      </c>
      <c r="I103" s="23" t="s">
        <v>503</v>
      </c>
      <c r="J103" s="23">
        <v>29.38</v>
      </c>
      <c r="K103" s="23" t="s">
        <v>53</v>
      </c>
      <c r="L103" s="23" t="s">
        <v>502</v>
      </c>
      <c r="M103" s="23" t="s">
        <v>504</v>
      </c>
      <c r="N103" s="23" t="s">
        <v>56</v>
      </c>
      <c r="O103" s="23" t="s">
        <v>358</v>
      </c>
    </row>
    <row r="104" spans="1:15" s="3" customFormat="1" ht="48">
      <c r="A104" s="34" t="s">
        <v>44</v>
      </c>
      <c r="B104" s="34" t="s">
        <v>45</v>
      </c>
      <c r="C104" s="34" t="s">
        <v>505</v>
      </c>
      <c r="D104" s="16" t="s">
        <v>352</v>
      </c>
      <c r="E104" s="16" t="s">
        <v>48</v>
      </c>
      <c r="F104" s="23" t="s">
        <v>506</v>
      </c>
      <c r="G104" s="23" t="s">
        <v>354</v>
      </c>
      <c r="H104" s="23" t="s">
        <v>355</v>
      </c>
      <c r="I104" s="23" t="s">
        <v>507</v>
      </c>
      <c r="J104" s="23">
        <v>71.49</v>
      </c>
      <c r="K104" s="23" t="s">
        <v>53</v>
      </c>
      <c r="L104" s="23" t="s">
        <v>506</v>
      </c>
      <c r="M104" s="23" t="s">
        <v>508</v>
      </c>
      <c r="N104" s="23" t="s">
        <v>56</v>
      </c>
      <c r="O104" s="23" t="s">
        <v>358</v>
      </c>
    </row>
    <row r="105" spans="1:15" s="3" customFormat="1" ht="48">
      <c r="A105" s="34" t="s">
        <v>44</v>
      </c>
      <c r="B105" s="34" t="s">
        <v>45</v>
      </c>
      <c r="C105" s="34" t="s">
        <v>509</v>
      </c>
      <c r="D105" s="16" t="s">
        <v>352</v>
      </c>
      <c r="E105" s="16" t="s">
        <v>48</v>
      </c>
      <c r="F105" s="23" t="s">
        <v>510</v>
      </c>
      <c r="G105" s="23" t="s">
        <v>354</v>
      </c>
      <c r="H105" s="23" t="s">
        <v>355</v>
      </c>
      <c r="I105" s="23" t="s">
        <v>511</v>
      </c>
      <c r="J105" s="23">
        <v>60.36</v>
      </c>
      <c r="K105" s="23" t="s">
        <v>53</v>
      </c>
      <c r="L105" s="16" t="s">
        <v>510</v>
      </c>
      <c r="M105" s="16" t="s">
        <v>512</v>
      </c>
      <c r="N105" s="23" t="s">
        <v>56</v>
      </c>
      <c r="O105" s="23" t="s">
        <v>358</v>
      </c>
    </row>
    <row r="106" spans="1:15" s="3" customFormat="1" ht="36">
      <c r="A106" s="34" t="s">
        <v>44</v>
      </c>
      <c r="B106" s="34" t="s">
        <v>45</v>
      </c>
      <c r="C106" s="34" t="s">
        <v>513</v>
      </c>
      <c r="D106" s="16" t="s">
        <v>352</v>
      </c>
      <c r="E106" s="16" t="s">
        <v>48</v>
      </c>
      <c r="F106" s="23" t="s">
        <v>514</v>
      </c>
      <c r="G106" s="23" t="s">
        <v>354</v>
      </c>
      <c r="H106" s="23" t="s">
        <v>355</v>
      </c>
      <c r="I106" s="23" t="s">
        <v>515</v>
      </c>
      <c r="J106" s="23">
        <v>26.64</v>
      </c>
      <c r="K106" s="23" t="s">
        <v>53</v>
      </c>
      <c r="L106" s="23" t="s">
        <v>514</v>
      </c>
      <c r="M106" s="23" t="s">
        <v>516</v>
      </c>
      <c r="N106" s="23" t="s">
        <v>56</v>
      </c>
      <c r="O106" s="23" t="s">
        <v>358</v>
      </c>
    </row>
    <row r="107" spans="1:15" s="3" customFormat="1" ht="36">
      <c r="A107" s="34" t="s">
        <v>44</v>
      </c>
      <c r="B107" s="34" t="s">
        <v>45</v>
      </c>
      <c r="C107" s="34" t="s">
        <v>517</v>
      </c>
      <c r="D107" s="16" t="s">
        <v>352</v>
      </c>
      <c r="E107" s="16" t="s">
        <v>48</v>
      </c>
      <c r="F107" s="23" t="s">
        <v>518</v>
      </c>
      <c r="G107" s="23" t="s">
        <v>354</v>
      </c>
      <c r="H107" s="23" t="s">
        <v>355</v>
      </c>
      <c r="I107" s="23" t="s">
        <v>519</v>
      </c>
      <c r="J107" s="23">
        <v>36.81</v>
      </c>
      <c r="K107" s="23" t="s">
        <v>53</v>
      </c>
      <c r="L107" s="23" t="s">
        <v>518</v>
      </c>
      <c r="M107" s="23" t="s">
        <v>520</v>
      </c>
      <c r="N107" s="23" t="s">
        <v>56</v>
      </c>
      <c r="O107" s="23" t="s">
        <v>358</v>
      </c>
    </row>
    <row r="108" spans="1:15" s="3" customFormat="1" ht="36">
      <c r="A108" s="34" t="s">
        <v>44</v>
      </c>
      <c r="B108" s="34" t="s">
        <v>45</v>
      </c>
      <c r="C108" s="34" t="s">
        <v>521</v>
      </c>
      <c r="D108" s="16" t="s">
        <v>352</v>
      </c>
      <c r="E108" s="16" t="s">
        <v>48</v>
      </c>
      <c r="F108" s="23" t="s">
        <v>522</v>
      </c>
      <c r="G108" s="23" t="s">
        <v>354</v>
      </c>
      <c r="H108" s="23" t="s">
        <v>355</v>
      </c>
      <c r="I108" s="23" t="s">
        <v>523</v>
      </c>
      <c r="J108" s="23">
        <v>51.2</v>
      </c>
      <c r="K108" s="23" t="s">
        <v>53</v>
      </c>
      <c r="L108" s="23" t="s">
        <v>522</v>
      </c>
      <c r="M108" s="23" t="s">
        <v>524</v>
      </c>
      <c r="N108" s="23" t="s">
        <v>56</v>
      </c>
      <c r="O108" s="23" t="s">
        <v>358</v>
      </c>
    </row>
    <row r="109" spans="1:15" s="3" customFormat="1" ht="36">
      <c r="A109" s="34" t="s">
        <v>44</v>
      </c>
      <c r="B109" s="34" t="s">
        <v>45</v>
      </c>
      <c r="C109" s="34" t="s">
        <v>525</v>
      </c>
      <c r="D109" s="16" t="s">
        <v>352</v>
      </c>
      <c r="E109" s="16" t="s">
        <v>48</v>
      </c>
      <c r="F109" s="23" t="s">
        <v>526</v>
      </c>
      <c r="G109" s="23" t="s">
        <v>354</v>
      </c>
      <c r="H109" s="23" t="s">
        <v>355</v>
      </c>
      <c r="I109" s="23" t="s">
        <v>527</v>
      </c>
      <c r="J109" s="23">
        <v>29.05</v>
      </c>
      <c r="K109" s="23" t="s">
        <v>53</v>
      </c>
      <c r="L109" s="23" t="s">
        <v>526</v>
      </c>
      <c r="M109" s="23" t="s">
        <v>528</v>
      </c>
      <c r="N109" s="23" t="s">
        <v>56</v>
      </c>
      <c r="O109" s="23" t="s">
        <v>358</v>
      </c>
    </row>
    <row r="110" spans="1:15" s="3" customFormat="1" ht="48">
      <c r="A110" s="34" t="s">
        <v>44</v>
      </c>
      <c r="B110" s="34" t="s">
        <v>45</v>
      </c>
      <c r="C110" s="34" t="s">
        <v>529</v>
      </c>
      <c r="D110" s="16" t="s">
        <v>352</v>
      </c>
      <c r="E110" s="16" t="s">
        <v>48</v>
      </c>
      <c r="F110" s="23" t="s">
        <v>530</v>
      </c>
      <c r="G110" s="23" t="s">
        <v>354</v>
      </c>
      <c r="H110" s="23" t="s">
        <v>355</v>
      </c>
      <c r="I110" s="23" t="s">
        <v>531</v>
      </c>
      <c r="J110" s="23">
        <v>47.53</v>
      </c>
      <c r="K110" s="23" t="s">
        <v>53</v>
      </c>
      <c r="L110" s="23" t="s">
        <v>530</v>
      </c>
      <c r="M110" s="23" t="s">
        <v>532</v>
      </c>
      <c r="N110" s="23" t="s">
        <v>56</v>
      </c>
      <c r="O110" s="23" t="s">
        <v>358</v>
      </c>
    </row>
    <row r="111" spans="1:15" s="3" customFormat="1" ht="36">
      <c r="A111" s="34" t="s">
        <v>44</v>
      </c>
      <c r="B111" s="34" t="s">
        <v>45</v>
      </c>
      <c r="C111" s="34" t="s">
        <v>533</v>
      </c>
      <c r="D111" s="16" t="s">
        <v>352</v>
      </c>
      <c r="E111" s="16" t="s">
        <v>48</v>
      </c>
      <c r="F111" s="23" t="s">
        <v>534</v>
      </c>
      <c r="G111" s="23" t="s">
        <v>354</v>
      </c>
      <c r="H111" s="23" t="s">
        <v>355</v>
      </c>
      <c r="I111" s="23" t="s">
        <v>535</v>
      </c>
      <c r="J111" s="23">
        <v>25.29</v>
      </c>
      <c r="K111" s="23" t="s">
        <v>53</v>
      </c>
      <c r="L111" s="23" t="s">
        <v>534</v>
      </c>
      <c r="M111" s="23" t="s">
        <v>536</v>
      </c>
      <c r="N111" s="23" t="s">
        <v>56</v>
      </c>
      <c r="O111" s="23" t="s">
        <v>358</v>
      </c>
    </row>
    <row r="112" spans="1:15" s="3" customFormat="1" ht="48">
      <c r="A112" s="34" t="s">
        <v>44</v>
      </c>
      <c r="B112" s="34" t="s">
        <v>45</v>
      </c>
      <c r="C112" s="34" t="s">
        <v>537</v>
      </c>
      <c r="D112" s="16" t="s">
        <v>352</v>
      </c>
      <c r="E112" s="16" t="s">
        <v>48</v>
      </c>
      <c r="F112" s="23" t="s">
        <v>538</v>
      </c>
      <c r="G112" s="23" t="s">
        <v>354</v>
      </c>
      <c r="H112" s="23" t="s">
        <v>355</v>
      </c>
      <c r="I112" s="23" t="s">
        <v>539</v>
      </c>
      <c r="J112" s="23">
        <v>46.15</v>
      </c>
      <c r="K112" s="23" t="s">
        <v>53</v>
      </c>
      <c r="L112" s="23" t="s">
        <v>538</v>
      </c>
      <c r="M112" s="23" t="s">
        <v>540</v>
      </c>
      <c r="N112" s="23" t="s">
        <v>56</v>
      </c>
      <c r="O112" s="23" t="s">
        <v>358</v>
      </c>
    </row>
    <row r="113" spans="1:15" s="3" customFormat="1" ht="48">
      <c r="A113" s="34" t="s">
        <v>44</v>
      </c>
      <c r="B113" s="34" t="s">
        <v>45</v>
      </c>
      <c r="C113" s="34" t="s">
        <v>541</v>
      </c>
      <c r="D113" s="16" t="s">
        <v>352</v>
      </c>
      <c r="E113" s="16" t="s">
        <v>48</v>
      </c>
      <c r="F113" s="16" t="s">
        <v>542</v>
      </c>
      <c r="G113" s="23" t="s">
        <v>354</v>
      </c>
      <c r="H113" s="16" t="s">
        <v>355</v>
      </c>
      <c r="I113" s="16" t="s">
        <v>543</v>
      </c>
      <c r="J113" s="23">
        <v>8.69</v>
      </c>
      <c r="K113" s="23" t="s">
        <v>53</v>
      </c>
      <c r="L113" s="16" t="s">
        <v>542</v>
      </c>
      <c r="M113" s="16" t="s">
        <v>544</v>
      </c>
      <c r="N113" s="23" t="s">
        <v>56</v>
      </c>
      <c r="O113" s="23" t="s">
        <v>358</v>
      </c>
    </row>
    <row r="114" spans="1:15" s="3" customFormat="1" ht="48">
      <c r="A114" s="34" t="s">
        <v>44</v>
      </c>
      <c r="B114" s="34" t="s">
        <v>45</v>
      </c>
      <c r="C114" s="34" t="s">
        <v>545</v>
      </c>
      <c r="D114" s="16" t="s">
        <v>546</v>
      </c>
      <c r="E114" s="16" t="s">
        <v>79</v>
      </c>
      <c r="F114" s="16" t="s">
        <v>392</v>
      </c>
      <c r="G114" s="23" t="s">
        <v>547</v>
      </c>
      <c r="H114" s="16" t="s">
        <v>548</v>
      </c>
      <c r="I114" s="16" t="s">
        <v>549</v>
      </c>
      <c r="J114" s="23">
        <v>248</v>
      </c>
      <c r="K114" s="23" t="s">
        <v>53</v>
      </c>
      <c r="L114" s="16" t="s">
        <v>392</v>
      </c>
      <c r="M114" s="16" t="s">
        <v>550</v>
      </c>
      <c r="N114" s="23" t="s">
        <v>56</v>
      </c>
      <c r="O114" s="16" t="s">
        <v>551</v>
      </c>
    </row>
    <row r="115" spans="1:15" s="3" customFormat="1" ht="48">
      <c r="A115" s="34" t="s">
        <v>44</v>
      </c>
      <c r="B115" s="34" t="s">
        <v>45</v>
      </c>
      <c r="C115" s="34" t="s">
        <v>552</v>
      </c>
      <c r="D115" s="16" t="s">
        <v>546</v>
      </c>
      <c r="E115" s="16" t="s">
        <v>79</v>
      </c>
      <c r="F115" s="16" t="s">
        <v>404</v>
      </c>
      <c r="G115" s="23" t="s">
        <v>547</v>
      </c>
      <c r="H115" s="16" t="s">
        <v>548</v>
      </c>
      <c r="I115" s="16" t="s">
        <v>553</v>
      </c>
      <c r="J115" s="23">
        <v>26</v>
      </c>
      <c r="K115" s="23" t="s">
        <v>53</v>
      </c>
      <c r="L115" s="16" t="s">
        <v>404</v>
      </c>
      <c r="M115" s="16" t="s">
        <v>550</v>
      </c>
      <c r="N115" s="23" t="s">
        <v>56</v>
      </c>
      <c r="O115" s="16" t="s">
        <v>554</v>
      </c>
    </row>
    <row r="116" spans="1:15" s="3" customFormat="1" ht="48">
      <c r="A116" s="34" t="s">
        <v>44</v>
      </c>
      <c r="B116" s="34" t="s">
        <v>45</v>
      </c>
      <c r="C116" s="34" t="s">
        <v>555</v>
      </c>
      <c r="D116" s="16" t="s">
        <v>546</v>
      </c>
      <c r="E116" s="16" t="s">
        <v>79</v>
      </c>
      <c r="F116" s="16" t="s">
        <v>436</v>
      </c>
      <c r="G116" s="23" t="s">
        <v>547</v>
      </c>
      <c r="H116" s="16" t="s">
        <v>548</v>
      </c>
      <c r="I116" s="16" t="s">
        <v>556</v>
      </c>
      <c r="J116" s="23">
        <v>110</v>
      </c>
      <c r="K116" s="23" t="s">
        <v>53</v>
      </c>
      <c r="L116" s="16" t="s">
        <v>436</v>
      </c>
      <c r="M116" s="16" t="s">
        <v>550</v>
      </c>
      <c r="N116" s="23" t="s">
        <v>56</v>
      </c>
      <c r="O116" s="16" t="s">
        <v>557</v>
      </c>
    </row>
    <row r="117" spans="1:15" s="3" customFormat="1" ht="48">
      <c r="A117" s="34" t="s">
        <v>44</v>
      </c>
      <c r="B117" s="34" t="s">
        <v>45</v>
      </c>
      <c r="C117" s="34" t="s">
        <v>558</v>
      </c>
      <c r="D117" s="16" t="s">
        <v>546</v>
      </c>
      <c r="E117" s="16" t="s">
        <v>79</v>
      </c>
      <c r="F117" s="16" t="s">
        <v>559</v>
      </c>
      <c r="G117" s="23" t="s">
        <v>547</v>
      </c>
      <c r="H117" s="16" t="s">
        <v>548</v>
      </c>
      <c r="I117" s="16" t="s">
        <v>560</v>
      </c>
      <c r="J117" s="23">
        <v>115</v>
      </c>
      <c r="K117" s="23" t="s">
        <v>53</v>
      </c>
      <c r="L117" s="16" t="s">
        <v>559</v>
      </c>
      <c r="M117" s="16" t="s">
        <v>550</v>
      </c>
      <c r="N117" s="23" t="s">
        <v>56</v>
      </c>
      <c r="O117" s="16" t="s">
        <v>561</v>
      </c>
    </row>
    <row r="118" spans="1:15" s="3" customFormat="1" ht="48">
      <c r="A118" s="34" t="s">
        <v>44</v>
      </c>
      <c r="B118" s="34" t="s">
        <v>45</v>
      </c>
      <c r="C118" s="34" t="s">
        <v>562</v>
      </c>
      <c r="D118" s="16" t="s">
        <v>546</v>
      </c>
      <c r="E118" s="16" t="s">
        <v>79</v>
      </c>
      <c r="F118" s="16" t="s">
        <v>360</v>
      </c>
      <c r="G118" s="23" t="s">
        <v>547</v>
      </c>
      <c r="H118" s="16" t="s">
        <v>548</v>
      </c>
      <c r="I118" s="16" t="s">
        <v>563</v>
      </c>
      <c r="J118" s="23">
        <v>30</v>
      </c>
      <c r="K118" s="23" t="s">
        <v>53</v>
      </c>
      <c r="L118" s="16" t="s">
        <v>360</v>
      </c>
      <c r="M118" s="16" t="s">
        <v>550</v>
      </c>
      <c r="N118" s="23" t="s">
        <v>56</v>
      </c>
      <c r="O118" s="16" t="s">
        <v>564</v>
      </c>
    </row>
    <row r="119" spans="1:15" s="3" customFormat="1" ht="48">
      <c r="A119" s="34" t="s">
        <v>44</v>
      </c>
      <c r="B119" s="34" t="s">
        <v>45</v>
      </c>
      <c r="C119" s="34" t="s">
        <v>565</v>
      </c>
      <c r="D119" s="16" t="s">
        <v>352</v>
      </c>
      <c r="E119" s="23" t="s">
        <v>48</v>
      </c>
      <c r="F119" s="23" t="s">
        <v>566</v>
      </c>
      <c r="G119" s="23" t="s">
        <v>567</v>
      </c>
      <c r="H119" s="23" t="s">
        <v>355</v>
      </c>
      <c r="I119" s="23" t="s">
        <v>568</v>
      </c>
      <c r="J119" s="23">
        <v>370</v>
      </c>
      <c r="K119" s="23" t="s">
        <v>569</v>
      </c>
      <c r="L119" s="23" t="s">
        <v>566</v>
      </c>
      <c r="M119" s="23" t="s">
        <v>570</v>
      </c>
      <c r="N119" s="23" t="s">
        <v>56</v>
      </c>
      <c r="O119" s="23" t="s">
        <v>358</v>
      </c>
    </row>
    <row r="120" spans="1:15" s="3" customFormat="1" ht="36">
      <c r="A120" s="34" t="s">
        <v>44</v>
      </c>
      <c r="B120" s="34" t="s">
        <v>45</v>
      </c>
      <c r="C120" s="34" t="s">
        <v>447</v>
      </c>
      <c r="D120" s="16" t="s">
        <v>352</v>
      </c>
      <c r="E120" s="23" t="s">
        <v>48</v>
      </c>
      <c r="F120" s="23" t="s">
        <v>448</v>
      </c>
      <c r="G120" s="23" t="s">
        <v>571</v>
      </c>
      <c r="H120" s="23" t="s">
        <v>355</v>
      </c>
      <c r="I120" s="23" t="s">
        <v>572</v>
      </c>
      <c r="J120" s="23">
        <v>71.25</v>
      </c>
      <c r="K120" s="23" t="s">
        <v>53</v>
      </c>
      <c r="L120" s="23" t="s">
        <v>448</v>
      </c>
      <c r="M120" s="23" t="s">
        <v>573</v>
      </c>
      <c r="N120" s="23" t="s">
        <v>56</v>
      </c>
      <c r="O120" s="23" t="s">
        <v>358</v>
      </c>
    </row>
    <row r="121" spans="1:15" s="3" customFormat="1" ht="48">
      <c r="A121" s="34" t="s">
        <v>44</v>
      </c>
      <c r="B121" s="34" t="s">
        <v>45</v>
      </c>
      <c r="C121" s="34" t="s">
        <v>574</v>
      </c>
      <c r="D121" s="16" t="s">
        <v>352</v>
      </c>
      <c r="E121" s="23" t="s">
        <v>48</v>
      </c>
      <c r="F121" s="23" t="s">
        <v>575</v>
      </c>
      <c r="G121" s="23" t="s">
        <v>571</v>
      </c>
      <c r="H121" s="23" t="s">
        <v>355</v>
      </c>
      <c r="I121" s="23" t="s">
        <v>576</v>
      </c>
      <c r="J121" s="23">
        <v>62.7</v>
      </c>
      <c r="K121" s="23" t="s">
        <v>53</v>
      </c>
      <c r="L121" s="23" t="s">
        <v>575</v>
      </c>
      <c r="M121" s="23" t="s">
        <v>577</v>
      </c>
      <c r="N121" s="23" t="s">
        <v>56</v>
      </c>
      <c r="O121" s="23" t="s">
        <v>358</v>
      </c>
    </row>
    <row r="122" spans="1:15" s="3" customFormat="1" ht="48">
      <c r="A122" s="34" t="s">
        <v>44</v>
      </c>
      <c r="B122" s="34" t="s">
        <v>45</v>
      </c>
      <c r="C122" s="34" t="s">
        <v>578</v>
      </c>
      <c r="D122" s="16" t="s">
        <v>352</v>
      </c>
      <c r="E122" s="23" t="s">
        <v>48</v>
      </c>
      <c r="F122" s="23" t="s">
        <v>579</v>
      </c>
      <c r="G122" s="23" t="s">
        <v>571</v>
      </c>
      <c r="H122" s="23" t="s">
        <v>355</v>
      </c>
      <c r="I122" s="23" t="s">
        <v>580</v>
      </c>
      <c r="J122" s="23">
        <v>51.3</v>
      </c>
      <c r="K122" s="23" t="s">
        <v>53</v>
      </c>
      <c r="L122" s="23" t="s">
        <v>579</v>
      </c>
      <c r="M122" s="23" t="s">
        <v>581</v>
      </c>
      <c r="N122" s="23" t="s">
        <v>56</v>
      </c>
      <c r="O122" s="23" t="s">
        <v>358</v>
      </c>
    </row>
    <row r="123" spans="1:15" s="3" customFormat="1" ht="48">
      <c r="A123" s="34" t="s">
        <v>44</v>
      </c>
      <c r="B123" s="34" t="s">
        <v>45</v>
      </c>
      <c r="C123" s="34" t="s">
        <v>463</v>
      </c>
      <c r="D123" s="16" t="s">
        <v>352</v>
      </c>
      <c r="E123" s="23" t="s">
        <v>48</v>
      </c>
      <c r="F123" s="23" t="s">
        <v>464</v>
      </c>
      <c r="G123" s="23" t="s">
        <v>571</v>
      </c>
      <c r="H123" s="23" t="s">
        <v>355</v>
      </c>
      <c r="I123" s="23" t="s">
        <v>582</v>
      </c>
      <c r="J123" s="23">
        <v>79.8</v>
      </c>
      <c r="K123" s="23" t="s">
        <v>53</v>
      </c>
      <c r="L123" s="23" t="s">
        <v>464</v>
      </c>
      <c r="M123" s="23" t="s">
        <v>466</v>
      </c>
      <c r="N123" s="23" t="s">
        <v>56</v>
      </c>
      <c r="O123" s="23" t="s">
        <v>358</v>
      </c>
    </row>
    <row r="124" spans="1:15" s="3" customFormat="1" ht="14.25">
      <c r="A124" s="27" t="s">
        <v>583</v>
      </c>
      <c r="B124" s="28"/>
      <c r="C124" s="29"/>
      <c r="D124" s="23">
        <v>8</v>
      </c>
      <c r="E124" s="23"/>
      <c r="F124" s="23"/>
      <c r="G124" s="23"/>
      <c r="H124" s="23"/>
      <c r="I124" s="23"/>
      <c r="J124" s="23">
        <f>SUM(J125:J132)</f>
        <v>212.11</v>
      </c>
      <c r="K124" s="23"/>
      <c r="L124" s="23"/>
      <c r="M124" s="23"/>
      <c r="N124" s="23"/>
      <c r="O124" s="23"/>
    </row>
    <row r="125" spans="1:15" s="3" customFormat="1" ht="48.75">
      <c r="A125" s="16" t="s">
        <v>44</v>
      </c>
      <c r="B125" s="16" t="s">
        <v>45</v>
      </c>
      <c r="C125" s="23" t="s">
        <v>584</v>
      </c>
      <c r="D125" s="16" t="s">
        <v>585</v>
      </c>
      <c r="E125" s="16" t="s">
        <v>48</v>
      </c>
      <c r="F125" s="16" t="s">
        <v>586</v>
      </c>
      <c r="G125" s="23" t="s">
        <v>587</v>
      </c>
      <c r="H125" s="23" t="s">
        <v>324</v>
      </c>
      <c r="I125" s="16" t="s">
        <v>588</v>
      </c>
      <c r="J125" s="23">
        <v>23.4</v>
      </c>
      <c r="K125" s="23" t="s">
        <v>53</v>
      </c>
      <c r="L125" s="16" t="s">
        <v>589</v>
      </c>
      <c r="M125" s="16" t="s">
        <v>590</v>
      </c>
      <c r="N125" s="16" t="s">
        <v>56</v>
      </c>
      <c r="O125" s="16" t="s">
        <v>591</v>
      </c>
    </row>
    <row r="126" spans="1:15" s="3" customFormat="1" ht="48.75">
      <c r="A126" s="16" t="s">
        <v>44</v>
      </c>
      <c r="B126" s="16" t="s">
        <v>45</v>
      </c>
      <c r="C126" s="23" t="s">
        <v>592</v>
      </c>
      <c r="D126" s="16" t="s">
        <v>585</v>
      </c>
      <c r="E126" s="16" t="s">
        <v>48</v>
      </c>
      <c r="F126" s="16" t="s">
        <v>593</v>
      </c>
      <c r="G126" s="23" t="s">
        <v>547</v>
      </c>
      <c r="H126" s="23" t="s">
        <v>324</v>
      </c>
      <c r="I126" s="16" t="s">
        <v>594</v>
      </c>
      <c r="J126" s="23">
        <v>24.97</v>
      </c>
      <c r="K126" s="23" t="s">
        <v>53</v>
      </c>
      <c r="L126" s="16" t="s">
        <v>595</v>
      </c>
      <c r="M126" s="16" t="s">
        <v>590</v>
      </c>
      <c r="N126" s="16" t="s">
        <v>56</v>
      </c>
      <c r="O126" s="16" t="s">
        <v>591</v>
      </c>
    </row>
    <row r="127" spans="1:15" s="3" customFormat="1" ht="48.75">
      <c r="A127" s="16" t="s">
        <v>44</v>
      </c>
      <c r="B127" s="16" t="s">
        <v>45</v>
      </c>
      <c r="C127" s="23" t="s">
        <v>596</v>
      </c>
      <c r="D127" s="16" t="s">
        <v>585</v>
      </c>
      <c r="E127" s="16" t="s">
        <v>48</v>
      </c>
      <c r="F127" s="16" t="s">
        <v>96</v>
      </c>
      <c r="G127" s="23" t="s">
        <v>587</v>
      </c>
      <c r="H127" s="23" t="s">
        <v>324</v>
      </c>
      <c r="I127" s="16" t="s">
        <v>597</v>
      </c>
      <c r="J127" s="23">
        <v>31</v>
      </c>
      <c r="K127" s="23" t="s">
        <v>53</v>
      </c>
      <c r="L127" s="16" t="s">
        <v>598</v>
      </c>
      <c r="M127" s="16" t="s">
        <v>590</v>
      </c>
      <c r="N127" s="16" t="s">
        <v>56</v>
      </c>
      <c r="O127" s="16" t="s">
        <v>591</v>
      </c>
    </row>
    <row r="128" spans="1:15" s="3" customFormat="1" ht="48.75">
      <c r="A128" s="16" t="s">
        <v>44</v>
      </c>
      <c r="B128" s="16" t="s">
        <v>45</v>
      </c>
      <c r="C128" s="23" t="s">
        <v>599</v>
      </c>
      <c r="D128" s="16" t="s">
        <v>585</v>
      </c>
      <c r="E128" s="16" t="s">
        <v>48</v>
      </c>
      <c r="F128" s="16" t="s">
        <v>169</v>
      </c>
      <c r="G128" s="23" t="s">
        <v>97</v>
      </c>
      <c r="H128" s="23" t="s">
        <v>324</v>
      </c>
      <c r="I128" s="16" t="s">
        <v>600</v>
      </c>
      <c r="J128" s="23">
        <v>29.8</v>
      </c>
      <c r="K128" s="23" t="s">
        <v>53</v>
      </c>
      <c r="L128" s="16" t="s">
        <v>601</v>
      </c>
      <c r="M128" s="16" t="s">
        <v>590</v>
      </c>
      <c r="N128" s="16" t="s">
        <v>56</v>
      </c>
      <c r="O128" s="16" t="s">
        <v>591</v>
      </c>
    </row>
    <row r="129" spans="1:15" s="3" customFormat="1" ht="48.75">
      <c r="A129" s="16" t="s">
        <v>44</v>
      </c>
      <c r="B129" s="16" t="s">
        <v>45</v>
      </c>
      <c r="C129" s="23" t="s">
        <v>602</v>
      </c>
      <c r="D129" s="16" t="s">
        <v>585</v>
      </c>
      <c r="E129" s="16" t="s">
        <v>48</v>
      </c>
      <c r="F129" s="16" t="s">
        <v>276</v>
      </c>
      <c r="G129" s="23" t="s">
        <v>192</v>
      </c>
      <c r="H129" s="23" t="s">
        <v>324</v>
      </c>
      <c r="I129" s="16" t="s">
        <v>603</v>
      </c>
      <c r="J129" s="23">
        <v>24.5</v>
      </c>
      <c r="K129" s="23" t="s">
        <v>53</v>
      </c>
      <c r="L129" s="16" t="s">
        <v>604</v>
      </c>
      <c r="M129" s="16" t="s">
        <v>590</v>
      </c>
      <c r="N129" s="16" t="s">
        <v>56</v>
      </c>
      <c r="O129" s="16" t="s">
        <v>591</v>
      </c>
    </row>
    <row r="130" spans="1:15" s="3" customFormat="1" ht="48.75">
      <c r="A130" s="16" t="s">
        <v>44</v>
      </c>
      <c r="B130" s="16" t="s">
        <v>45</v>
      </c>
      <c r="C130" s="23" t="s">
        <v>605</v>
      </c>
      <c r="D130" s="16" t="s">
        <v>585</v>
      </c>
      <c r="E130" s="16" t="s">
        <v>48</v>
      </c>
      <c r="F130" s="16" t="s">
        <v>143</v>
      </c>
      <c r="G130" s="23" t="s">
        <v>587</v>
      </c>
      <c r="H130" s="23" t="s">
        <v>324</v>
      </c>
      <c r="I130" s="16" t="s">
        <v>594</v>
      </c>
      <c r="J130" s="23">
        <v>27.94</v>
      </c>
      <c r="K130" s="23" t="s">
        <v>53</v>
      </c>
      <c r="L130" s="16" t="s">
        <v>606</v>
      </c>
      <c r="M130" s="16" t="s">
        <v>590</v>
      </c>
      <c r="N130" s="16" t="s">
        <v>56</v>
      </c>
      <c r="O130" s="16" t="s">
        <v>591</v>
      </c>
    </row>
    <row r="131" spans="1:15" s="3" customFormat="1" ht="48.75">
      <c r="A131" s="16" t="s">
        <v>44</v>
      </c>
      <c r="B131" s="16" t="s">
        <v>45</v>
      </c>
      <c r="C131" s="23" t="s">
        <v>607</v>
      </c>
      <c r="D131" s="16" t="s">
        <v>585</v>
      </c>
      <c r="E131" s="16" t="s">
        <v>48</v>
      </c>
      <c r="F131" s="16" t="s">
        <v>137</v>
      </c>
      <c r="G131" s="23" t="s">
        <v>587</v>
      </c>
      <c r="H131" s="23" t="s">
        <v>324</v>
      </c>
      <c r="I131" s="16" t="s">
        <v>603</v>
      </c>
      <c r="J131" s="23">
        <v>24</v>
      </c>
      <c r="K131" s="23" t="s">
        <v>53</v>
      </c>
      <c r="L131" s="16" t="s">
        <v>608</v>
      </c>
      <c r="M131" s="16" t="s">
        <v>590</v>
      </c>
      <c r="N131" s="16" t="s">
        <v>56</v>
      </c>
      <c r="O131" s="16" t="s">
        <v>591</v>
      </c>
    </row>
    <row r="132" spans="1:15" s="3" customFormat="1" ht="48.75">
      <c r="A132" s="16" t="s">
        <v>44</v>
      </c>
      <c r="B132" s="16" t="s">
        <v>45</v>
      </c>
      <c r="C132" s="23" t="s">
        <v>609</v>
      </c>
      <c r="D132" s="16" t="s">
        <v>585</v>
      </c>
      <c r="E132" s="16" t="s">
        <v>48</v>
      </c>
      <c r="F132" s="16" t="s">
        <v>610</v>
      </c>
      <c r="G132" s="23" t="s">
        <v>547</v>
      </c>
      <c r="H132" s="23" t="s">
        <v>324</v>
      </c>
      <c r="I132" s="16" t="s">
        <v>611</v>
      </c>
      <c r="J132" s="23">
        <v>26.5</v>
      </c>
      <c r="K132" s="23" t="s">
        <v>53</v>
      </c>
      <c r="L132" s="16" t="s">
        <v>612</v>
      </c>
      <c r="M132" s="16" t="s">
        <v>590</v>
      </c>
      <c r="N132" s="16" t="s">
        <v>56</v>
      </c>
      <c r="O132" s="16" t="s">
        <v>591</v>
      </c>
    </row>
    <row r="133" spans="1:15" s="3" customFormat="1" ht="24.75" customHeight="1">
      <c r="A133" s="38" t="s">
        <v>613</v>
      </c>
      <c r="B133" s="39"/>
      <c r="C133" s="39"/>
      <c r="D133" s="23"/>
      <c r="E133" s="23"/>
      <c r="F133" s="23"/>
      <c r="G133" s="23"/>
      <c r="H133" s="23"/>
      <c r="I133" s="23"/>
      <c r="J133" s="23">
        <v>0</v>
      </c>
      <c r="K133" s="23"/>
      <c r="L133" s="23"/>
      <c r="M133" s="23"/>
      <c r="N133" s="23"/>
      <c r="O133" s="23"/>
    </row>
    <row r="134" spans="1:15" s="3" customFormat="1" ht="24.75" customHeight="1">
      <c r="A134" s="38" t="s">
        <v>614</v>
      </c>
      <c r="B134" s="39"/>
      <c r="C134" s="39"/>
      <c r="D134" s="23">
        <v>3</v>
      </c>
      <c r="E134" s="23"/>
      <c r="F134" s="23"/>
      <c r="G134" s="23"/>
      <c r="H134" s="23"/>
      <c r="I134" s="23"/>
      <c r="J134" s="23">
        <f>SUM(J135:J137)</f>
        <v>183.14999999999998</v>
      </c>
      <c r="K134" s="23"/>
      <c r="L134" s="23"/>
      <c r="M134" s="23"/>
      <c r="N134" s="23"/>
      <c r="O134" s="23"/>
    </row>
    <row r="135" spans="1:15" ht="48">
      <c r="A135" s="23" t="s">
        <v>44</v>
      </c>
      <c r="B135" s="23" t="s">
        <v>45</v>
      </c>
      <c r="C135" s="23" t="s">
        <v>615</v>
      </c>
      <c r="D135" s="16" t="s">
        <v>9</v>
      </c>
      <c r="E135" s="16" t="s">
        <v>48</v>
      </c>
      <c r="F135" s="16" t="s">
        <v>45</v>
      </c>
      <c r="G135" s="23" t="s">
        <v>344</v>
      </c>
      <c r="H135" s="16" t="s">
        <v>355</v>
      </c>
      <c r="I135" s="16" t="s">
        <v>616</v>
      </c>
      <c r="J135" s="23">
        <v>48.1</v>
      </c>
      <c r="K135" s="23" t="s">
        <v>53</v>
      </c>
      <c r="L135" s="16" t="s">
        <v>45</v>
      </c>
      <c r="M135" s="16" t="s">
        <v>617</v>
      </c>
      <c r="N135" s="16" t="s">
        <v>56</v>
      </c>
      <c r="O135" s="16" t="s">
        <v>618</v>
      </c>
    </row>
    <row r="136" spans="1:15" ht="48">
      <c r="A136" s="23" t="s">
        <v>44</v>
      </c>
      <c r="B136" s="23" t="s">
        <v>45</v>
      </c>
      <c r="C136" s="23" t="s">
        <v>619</v>
      </c>
      <c r="D136" s="16" t="s">
        <v>9</v>
      </c>
      <c r="E136" s="16" t="s">
        <v>48</v>
      </c>
      <c r="F136" s="16" t="s">
        <v>45</v>
      </c>
      <c r="G136" s="23" t="s">
        <v>344</v>
      </c>
      <c r="H136" s="16" t="s">
        <v>51</v>
      </c>
      <c r="I136" s="16" t="s">
        <v>620</v>
      </c>
      <c r="J136" s="23">
        <v>131.35</v>
      </c>
      <c r="K136" s="23" t="s">
        <v>53</v>
      </c>
      <c r="L136" s="16" t="s">
        <v>45</v>
      </c>
      <c r="M136" s="16" t="s">
        <v>617</v>
      </c>
      <c r="N136" s="16" t="s">
        <v>56</v>
      </c>
      <c r="O136" s="16" t="s">
        <v>621</v>
      </c>
    </row>
    <row r="137" spans="1:15" ht="45" customHeight="1">
      <c r="A137" s="23" t="s">
        <v>44</v>
      </c>
      <c r="B137" s="23" t="s">
        <v>45</v>
      </c>
      <c r="C137" s="23" t="s">
        <v>622</v>
      </c>
      <c r="D137" s="16" t="s">
        <v>9</v>
      </c>
      <c r="E137" s="16" t="s">
        <v>48</v>
      </c>
      <c r="F137" s="16" t="s">
        <v>45</v>
      </c>
      <c r="G137" s="23" t="s">
        <v>344</v>
      </c>
      <c r="H137" s="16" t="s">
        <v>324</v>
      </c>
      <c r="I137" s="16" t="s">
        <v>623</v>
      </c>
      <c r="J137" s="23">
        <v>3.7</v>
      </c>
      <c r="K137" s="23" t="s">
        <v>53</v>
      </c>
      <c r="L137" s="16" t="s">
        <v>45</v>
      </c>
      <c r="M137" s="16" t="s">
        <v>617</v>
      </c>
      <c r="N137" s="16" t="s">
        <v>56</v>
      </c>
      <c r="O137" s="16" t="s">
        <v>624</v>
      </c>
    </row>
  </sheetData>
  <sheetProtection/>
  <mergeCells count="19">
    <mergeCell ref="A2:O2"/>
    <mergeCell ref="A5:C5"/>
    <mergeCell ref="A6:C6"/>
    <mergeCell ref="A7:C7"/>
    <mergeCell ref="A29:C29"/>
    <mergeCell ref="A49:C49"/>
    <mergeCell ref="A50:C50"/>
    <mergeCell ref="A51:C51"/>
    <mergeCell ref="A53:C53"/>
    <mergeCell ref="A54:C54"/>
    <mergeCell ref="A57:C57"/>
    <mergeCell ref="A58:C58"/>
    <mergeCell ref="A59:C59"/>
    <mergeCell ref="A60:C60"/>
    <mergeCell ref="A64:C64"/>
    <mergeCell ref="A65:C65"/>
    <mergeCell ref="A124:C124"/>
    <mergeCell ref="A133:C133"/>
    <mergeCell ref="A134:C134"/>
  </mergeCells>
  <printOptions/>
  <pageMargins left="0.98" right="0.21" top="0.38" bottom="1.02" header="0.17" footer="0.17"/>
  <pageSetup horizontalDpi="600" verticalDpi="600" orientation="landscape" paperSize="9" scale="79"/>
  <ignoredErrors>
    <ignoredError sqref="J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cp:lastPrinted>2018-11-23T04:05:23Z</cp:lastPrinted>
  <dcterms:created xsi:type="dcterms:W3CDTF">2018-11-09T02:55:44Z</dcterms:created>
  <dcterms:modified xsi:type="dcterms:W3CDTF">2023-12-14T03:07:35Z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ubyTemplate">
    <vt:lpwstr>11</vt:lpwstr>
  </property>
  <property fmtid="{D5CDD505-2E9C-101B-9397-08002B2CF9AE}" pid="5" name="KSOReadingLayo">
    <vt:bool>true</vt:bool>
  </property>
  <property fmtid="{D5CDD505-2E9C-101B-9397-08002B2CF9AE}" pid="6" name="I">
    <vt:lpwstr>3F1403B4F52245518F94A5FCF3D43E83</vt:lpwstr>
  </property>
</Properties>
</file>